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<sst xmlns="http://schemas.openxmlformats.org/spreadsheetml/2006/main" count="33" uniqueCount="21">
  <si>
    <t>Cuadro 2</t>
  </si>
  <si>
    <t>Costa Rica.  Balanza comercial de cobertura agropecuaria según sector, 2013-2016.</t>
  </si>
  <si>
    <t xml:space="preserve"> (miles de US$)</t>
  </si>
  <si>
    <t>Sector</t>
  </si>
  <si>
    <t>Variación % 2016/15</t>
  </si>
  <si>
    <t>EXPORTACIONES</t>
  </si>
  <si>
    <t>Agrícola 1/</t>
  </si>
  <si>
    <t>Pecuario 2/</t>
  </si>
  <si>
    <t>Pesca 3/</t>
  </si>
  <si>
    <t>Industria alimentaria 4/</t>
  </si>
  <si>
    <t>Industria agromanufacturera 5/</t>
  </si>
  <si>
    <t>Industria química, maquinaria y equipos 6/</t>
  </si>
  <si>
    <t>IMPORTACIONES</t>
  </si>
  <si>
    <t>BALANZA COMERCIAL</t>
  </si>
  <si>
    <t>1/ Productos incluidos en los capítulos del 06 al 14 del Sistema Arancelario Centroamericano - SAC</t>
  </si>
  <si>
    <t>2/ Productos incluidos en los capítulos del 01 al 02 y del 04 al 05 del Sistema Arancelario Centroamericano - SAC</t>
  </si>
  <si>
    <t>3/ Productos incluidos en el capítulo 03 del Sistema Arancelario Centroamericano - SAC</t>
  </si>
  <si>
    <t>4/ Productos incluidos en los capítulos del 15 al 24 del Sistema Arancelario Centroamericano - SAC</t>
  </si>
  <si>
    <t xml:space="preserve">5/ Productos incluidos en los capítulos 41, 44,  50 y 52 del Sistema Arancelario Centroamericano - SAC </t>
  </si>
  <si>
    <t>6/ Productos incluidos en los capítulos 31, 38, 82 y 84 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</si>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</sst>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#,##0.0"/>
    <numFmt numFmtId="166" formatCode="_-* #,##0.00\ [$€]_-;\-* #,##0.00\ [$€]_-;_-* &quot;-&quot;??\ [$€]_-;_-@_-"/>
    <numFmt numFmtId="167" formatCode="_-* #,##0.00\ _$_-;\-* #,##0.00\ _$_-;_-* &quot;-&quot;??\ _$_-;_-@_-"/>
    <numFmt numFmtId="168" formatCode="_-* #,##0\ &quot;Pts&quot;_-;\-* #,##0\ &quot;Pts&quot;_-;_-* &quot;-&quot;\ &quot;Pts&quot;_-;_-@_-"/>
    <numFmt numFmtId="169" formatCode="0.0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6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8" fontId="21" fillId="0" borderId="0">
      <alignment/>
      <protection/>
    </xf>
    <xf numFmtId="168" fontId="21" fillId="0" borderId="0">
      <alignment/>
      <protection/>
    </xf>
    <xf numFmtId="168" fontId="21" fillId="0" borderId="0">
      <alignment/>
      <protection/>
    </xf>
    <xf numFmtId="168" fontId="21" fillId="0" borderId="0">
      <alignment/>
      <protection/>
    </xf>
    <xf numFmtId="168" fontId="21" fillId="0" borderId="0">
      <alignment/>
      <protection/>
    </xf>
    <xf numFmtId="168" fontId="21" fillId="0" borderId="0">
      <alignment/>
      <protection/>
    </xf>
    <xf numFmtId="168" fontId="21" fillId="0" borderId="0">
      <alignment/>
      <protection/>
    </xf>
    <xf numFmtId="168" fontId="21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>
      <alignment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0" fontId="19" fillId="34" borderId="0" xfId="60" applyFont="1" applyFill="1">
      <alignment/>
      <protection/>
    </xf>
    <xf numFmtId="3" fontId="19" fillId="34" borderId="0" xfId="60" applyNumberFormat="1" applyFont="1" applyFill="1">
      <alignment/>
      <protection/>
    </xf>
    <xf numFmtId="165" fontId="19" fillId="34" borderId="0" xfId="60" applyNumberFormat="1" applyFont="1" applyFill="1">
      <alignment/>
      <protection/>
    </xf>
    <xf numFmtId="0" fontId="19" fillId="0" borderId="0" xfId="60" applyFont="1">
      <alignment/>
      <protection/>
    </xf>
    <xf numFmtId="0" fontId="20" fillId="0" borderId="0" xfId="60" applyFont="1" applyAlignment="1">
      <alignment horizontal="left" indent="1"/>
      <protection/>
    </xf>
    <xf numFmtId="3" fontId="20" fillId="0" borderId="0" xfId="60" applyNumberFormat="1" applyFont="1">
      <alignment/>
      <protection/>
    </xf>
    <xf numFmtId="165" fontId="20" fillId="0" borderId="0" xfId="60" applyNumberFormat="1" applyFont="1">
      <alignment/>
      <protection/>
    </xf>
    <xf numFmtId="0" fontId="20" fillId="0" borderId="10" xfId="60" applyFont="1" applyBorder="1" applyAlignment="1">
      <alignment horizontal="left" indent="1"/>
      <protection/>
    </xf>
    <xf numFmtId="3" fontId="20" fillId="0" borderId="10" xfId="60" applyNumberFormat="1" applyFont="1" applyBorder="1">
      <alignment/>
      <protection/>
    </xf>
    <xf numFmtId="165" fontId="20" fillId="0" borderId="10" xfId="60" applyNumberFormat="1" applyFont="1" applyBorder="1">
      <alignment/>
      <protection/>
    </xf>
    <xf numFmtId="0" fontId="20" fillId="0" borderId="0" xfId="60" applyFont="1" applyFill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showGridLines="0" tabSelected="1" zoomScalePageLayoutView="0" workbookViewId="0" topLeftCell="A1">
      <selection activeCell="A12" sqref="A12"/>
    </sheetView>
  </sheetViews>
  <sheetFormatPr defaultColWidth="11.421875" defaultRowHeight="15"/>
  <cols>
    <col min="1" max="1" width="51.57421875" style="2" customWidth="1"/>
    <col min="2" max="5" width="15.28125" style="2" customWidth="1"/>
    <col min="6" max="6" width="14.421875" style="2" customWidth="1"/>
    <col min="7" max="16384" width="11.421875" style="2" customWidth="1"/>
  </cols>
  <sheetData>
    <row r="2" spans="1:6" ht="14.25" customHeight="1">
      <c r="A2" s="1" t="s">
        <v>0</v>
      </c>
      <c r="B2" s="1"/>
      <c r="C2" s="1"/>
      <c r="D2" s="1"/>
      <c r="E2" s="1"/>
      <c r="F2" s="1"/>
    </row>
    <row r="3" spans="1:6" ht="14.25" customHeight="1">
      <c r="A3" s="1" t="s">
        <v>1</v>
      </c>
      <c r="B3" s="1"/>
      <c r="C3" s="1"/>
      <c r="D3" s="1"/>
      <c r="E3" s="1"/>
      <c r="F3" s="1"/>
    </row>
    <row r="4" spans="1:6" ht="14.25" customHeight="1">
      <c r="A4" s="1" t="s">
        <v>2</v>
      </c>
      <c r="B4" s="1"/>
      <c r="C4" s="1"/>
      <c r="D4" s="1"/>
      <c r="E4" s="1"/>
      <c r="F4" s="1"/>
    </row>
    <row r="5" spans="1:6" ht="12.75" customHeight="1">
      <c r="A5" s="3" t="s">
        <v>3</v>
      </c>
      <c r="B5" s="3">
        <v>2013</v>
      </c>
      <c r="C5" s="3">
        <v>2014</v>
      </c>
      <c r="D5" s="3">
        <v>2015</v>
      </c>
      <c r="E5" s="3">
        <v>2016</v>
      </c>
      <c r="F5" s="3" t="s">
        <v>4</v>
      </c>
    </row>
    <row r="6" spans="1:6" ht="16.5" customHeight="1">
      <c r="A6" s="3"/>
      <c r="B6" s="3"/>
      <c r="C6" s="3"/>
      <c r="D6" s="3"/>
      <c r="E6" s="3"/>
      <c r="F6" s="3"/>
    </row>
    <row r="7" spans="1:6" s="7" customFormat="1" ht="15" customHeight="1">
      <c r="A7" s="4" t="s">
        <v>5</v>
      </c>
      <c r="B7" s="5">
        <f>SUM(B8:B13)</f>
        <v>4381651.130889999</v>
      </c>
      <c r="C7" s="5">
        <f>SUM(C8:C13)</f>
        <v>4509167.579369996</v>
      </c>
      <c r="D7" s="5">
        <f>SUM(D8:D13)</f>
        <v>4397563.706850003</v>
      </c>
      <c r="E7" s="5">
        <f>SUM(E8:E13)</f>
        <v>4669447.637660006</v>
      </c>
      <c r="F7" s="6">
        <f aca="true" t="shared" si="0" ref="F7:F13">(E7/D7-1)*100</f>
        <v>6.182603571757106</v>
      </c>
    </row>
    <row r="8" spans="1:6" ht="15">
      <c r="A8" s="8" t="s">
        <v>6</v>
      </c>
      <c r="B8" s="9">
        <v>2453868.6851399965</v>
      </c>
      <c r="C8" s="9">
        <v>2595678.9699399965</v>
      </c>
      <c r="D8" s="9">
        <v>2472742.165220003</v>
      </c>
      <c r="E8" s="9">
        <v>2715752.2590400125</v>
      </c>
      <c r="F8" s="10">
        <f t="shared" si="0"/>
        <v>9.827554899901525</v>
      </c>
    </row>
    <row r="9" spans="1:6" ht="15">
      <c r="A9" s="8" t="s">
        <v>7</v>
      </c>
      <c r="B9" s="9">
        <v>198919.3290100001</v>
      </c>
      <c r="C9" s="9">
        <v>244576.74538999985</v>
      </c>
      <c r="D9" s="9">
        <v>226849.89551000012</v>
      </c>
      <c r="E9" s="9">
        <v>226397.2046499999</v>
      </c>
      <c r="F9" s="10">
        <f t="shared" si="0"/>
        <v>-0.19955524289859694</v>
      </c>
    </row>
    <row r="10" spans="1:6" ht="15">
      <c r="A10" s="8" t="s">
        <v>8</v>
      </c>
      <c r="B10" s="9">
        <v>121985.51260000005</v>
      </c>
      <c r="C10" s="9">
        <v>113771.26036000012</v>
      </c>
      <c r="D10" s="9">
        <v>100233.09961999989</v>
      </c>
      <c r="E10" s="9">
        <v>84091.68374999992</v>
      </c>
      <c r="F10" s="10">
        <f t="shared" si="0"/>
        <v>-16.10387779206143</v>
      </c>
    </row>
    <row r="11" spans="1:6" ht="15">
      <c r="A11" s="8" t="s">
        <v>9</v>
      </c>
      <c r="B11" s="9">
        <v>1458581.4521500026</v>
      </c>
      <c r="C11" s="9">
        <v>1399530.040389999</v>
      </c>
      <c r="D11" s="9">
        <v>1471085.29492</v>
      </c>
      <c r="E11" s="9">
        <v>1535542.1864599949</v>
      </c>
      <c r="F11" s="10">
        <f t="shared" si="0"/>
        <v>4.381587645704799</v>
      </c>
    </row>
    <row r="12" spans="1:6" ht="15">
      <c r="A12" s="8" t="s">
        <v>10</v>
      </c>
      <c r="B12" s="9">
        <v>51929.07181</v>
      </c>
      <c r="C12" s="9">
        <v>57643.994260000014</v>
      </c>
      <c r="D12" s="9">
        <v>37638.60481999999</v>
      </c>
      <c r="E12" s="9">
        <v>30680.61905</v>
      </c>
      <c r="F12" s="10">
        <f t="shared" si="0"/>
        <v>-18.48630097548869</v>
      </c>
    </row>
    <row r="13" spans="1:6" ht="15">
      <c r="A13" s="8" t="s">
        <v>11</v>
      </c>
      <c r="B13" s="9">
        <v>96367.08018000006</v>
      </c>
      <c r="C13" s="9">
        <v>97966.56902999998</v>
      </c>
      <c r="D13" s="9">
        <v>89014.64675999995</v>
      </c>
      <c r="E13" s="9">
        <v>76983.6847100001</v>
      </c>
      <c r="F13" s="10">
        <f t="shared" si="0"/>
        <v>-13.51571060259056</v>
      </c>
    </row>
    <row r="14" spans="2:6" ht="15">
      <c r="B14" s="9"/>
      <c r="C14" s="9"/>
      <c r="D14" s="9"/>
      <c r="E14" s="9"/>
      <c r="F14" s="10"/>
    </row>
    <row r="15" spans="1:6" s="7" customFormat="1" ht="15">
      <c r="A15" s="4" t="s">
        <v>12</v>
      </c>
      <c r="B15" s="5">
        <f>SUM(B16:B21)</f>
        <v>2214727.1270099967</v>
      </c>
      <c r="C15" s="5">
        <f>SUM(C16:C21)</f>
        <v>2354365.4704100066</v>
      </c>
      <c r="D15" s="5">
        <f>SUM(D16:D21)</f>
        <v>2246155.9022900052</v>
      </c>
      <c r="E15" s="5">
        <f>SUM(E16:E21)</f>
        <v>2376290.7680199947</v>
      </c>
      <c r="F15" s="6">
        <f aca="true" t="shared" si="1" ref="F15:F21">(E15/D15-1)*100</f>
        <v>5.793670225531278</v>
      </c>
    </row>
    <row r="16" spans="1:6" ht="15">
      <c r="A16" s="8" t="s">
        <v>6</v>
      </c>
      <c r="B16" s="9">
        <v>730974.84489</v>
      </c>
      <c r="C16" s="9">
        <v>745400.9703000025</v>
      </c>
      <c r="D16" s="9">
        <v>673872.376430001</v>
      </c>
      <c r="E16" s="9">
        <v>705158.0371600002</v>
      </c>
      <c r="F16" s="10">
        <f t="shared" si="1"/>
        <v>4.642668526604754</v>
      </c>
    </row>
    <row r="17" spans="1:6" ht="15">
      <c r="A17" s="8" t="s">
        <v>7</v>
      </c>
      <c r="B17" s="9">
        <v>112829.85677999996</v>
      </c>
      <c r="C17" s="9">
        <v>122960.03076</v>
      </c>
      <c r="D17" s="9">
        <v>146883.90819000022</v>
      </c>
      <c r="E17" s="9">
        <v>183155.13882</v>
      </c>
      <c r="F17" s="10">
        <f t="shared" si="1"/>
        <v>24.693808244182524</v>
      </c>
    </row>
    <row r="18" spans="1:6" ht="15">
      <c r="A18" s="8" t="s">
        <v>8</v>
      </c>
      <c r="B18" s="9">
        <v>60923.31289000004</v>
      </c>
      <c r="C18" s="9">
        <v>72781.29382000005</v>
      </c>
      <c r="D18" s="9">
        <v>76505.48018000001</v>
      </c>
      <c r="E18" s="9">
        <v>81055.38988000002</v>
      </c>
      <c r="F18" s="10">
        <f t="shared" si="1"/>
        <v>5.947168345712095</v>
      </c>
    </row>
    <row r="19" spans="1:6" ht="15">
      <c r="A19" s="8" t="s">
        <v>9</v>
      </c>
      <c r="B19" s="9">
        <v>973352.467459997</v>
      </c>
      <c r="C19" s="9">
        <v>1077493.6379000042</v>
      </c>
      <c r="D19" s="9">
        <v>1007406.1673800043</v>
      </c>
      <c r="E19" s="9">
        <v>1114939.1271899946</v>
      </c>
      <c r="F19" s="10">
        <f t="shared" si="1"/>
        <v>10.674240767222521</v>
      </c>
    </row>
    <row r="20" spans="1:6" ht="15">
      <c r="A20" s="8" t="s">
        <v>10</v>
      </c>
      <c r="B20" s="9">
        <v>2904.349520000001</v>
      </c>
      <c r="C20" s="9">
        <v>2504.0960899999995</v>
      </c>
      <c r="D20" s="9">
        <v>12349.367320000012</v>
      </c>
      <c r="E20" s="9">
        <v>11867.94439</v>
      </c>
      <c r="F20" s="10">
        <f t="shared" si="1"/>
        <v>-3.8983610862423634</v>
      </c>
    </row>
    <row r="21" spans="1:6" ht="15">
      <c r="A21" s="8" t="s">
        <v>11</v>
      </c>
      <c r="B21" s="9">
        <v>333742.2954699998</v>
      </c>
      <c r="C21" s="9">
        <v>333225.4415399999</v>
      </c>
      <c r="D21" s="9">
        <v>329138.60278999986</v>
      </c>
      <c r="E21" s="9">
        <v>280115.1305799998</v>
      </c>
      <c r="F21" s="10">
        <f t="shared" si="1"/>
        <v>-14.894476610900142</v>
      </c>
    </row>
    <row r="22" spans="2:6" ht="15">
      <c r="B22" s="9"/>
      <c r="C22" s="9"/>
      <c r="D22" s="9"/>
      <c r="E22" s="9"/>
      <c r="F22" s="10"/>
    </row>
    <row r="23" spans="1:6" s="7" customFormat="1" ht="15">
      <c r="A23" s="4" t="s">
        <v>13</v>
      </c>
      <c r="B23" s="5">
        <f aca="true" t="shared" si="2" ref="B23:E29">+B7-B15</f>
        <v>2166924.003880002</v>
      </c>
      <c r="C23" s="5">
        <f t="shared" si="2"/>
        <v>2154802.108959989</v>
      </c>
      <c r="D23" s="5">
        <f t="shared" si="2"/>
        <v>2151407.804559998</v>
      </c>
      <c r="E23" s="5">
        <f t="shared" si="2"/>
        <v>2293156.8696400113</v>
      </c>
      <c r="F23" s="6">
        <f aca="true" t="shared" si="3" ref="F23:F29">(E23/D23-1)*100</f>
        <v>6.588665560270357</v>
      </c>
    </row>
    <row r="24" spans="1:6" ht="15">
      <c r="A24" s="8" t="s">
        <v>6</v>
      </c>
      <c r="B24" s="9">
        <f t="shared" si="2"/>
        <v>1722893.8402499966</v>
      </c>
      <c r="C24" s="9">
        <f t="shared" si="2"/>
        <v>1850277.999639994</v>
      </c>
      <c r="D24" s="9">
        <f t="shared" si="2"/>
        <v>1798869.788790002</v>
      </c>
      <c r="E24" s="9">
        <f t="shared" si="2"/>
        <v>2010594.2218800122</v>
      </c>
      <c r="F24" s="10">
        <f t="shared" si="3"/>
        <v>11.76985874182841</v>
      </c>
    </row>
    <row r="25" spans="1:6" ht="15">
      <c r="A25" s="8" t="s">
        <v>7</v>
      </c>
      <c r="B25" s="9">
        <f t="shared" si="2"/>
        <v>86089.47223000014</v>
      </c>
      <c r="C25" s="9">
        <f t="shared" si="2"/>
        <v>121616.71462999986</v>
      </c>
      <c r="D25" s="9">
        <f t="shared" si="2"/>
        <v>79965.9873199999</v>
      </c>
      <c r="E25" s="9">
        <f t="shared" si="2"/>
        <v>43242.06582999992</v>
      </c>
      <c r="F25" s="10">
        <f t="shared" si="3"/>
        <v>-45.9244270230065</v>
      </c>
    </row>
    <row r="26" spans="1:6" ht="15">
      <c r="A26" s="8" t="s">
        <v>8</v>
      </c>
      <c r="B26" s="9">
        <f t="shared" si="2"/>
        <v>61062.19971000001</v>
      </c>
      <c r="C26" s="9">
        <f t="shared" si="2"/>
        <v>40989.96654000007</v>
      </c>
      <c r="D26" s="9">
        <f t="shared" si="2"/>
        <v>23727.61943999988</v>
      </c>
      <c r="E26" s="9">
        <f t="shared" si="2"/>
        <v>3036.2938699999067</v>
      </c>
      <c r="F26" s="10">
        <f t="shared" si="3"/>
        <v>-87.20354615566136</v>
      </c>
    </row>
    <row r="27" spans="1:6" ht="15">
      <c r="A27" s="8" t="s">
        <v>9</v>
      </c>
      <c r="B27" s="9">
        <f t="shared" si="2"/>
        <v>485228.98469000554</v>
      </c>
      <c r="C27" s="9">
        <f t="shared" si="2"/>
        <v>322036.4024899949</v>
      </c>
      <c r="D27" s="9">
        <f t="shared" si="2"/>
        <v>463679.1275399957</v>
      </c>
      <c r="E27" s="9">
        <f t="shared" si="2"/>
        <v>420603.0592700003</v>
      </c>
      <c r="F27" s="10">
        <f t="shared" si="3"/>
        <v>-9.290059808931073</v>
      </c>
    </row>
    <row r="28" spans="1:6" ht="15">
      <c r="A28" s="8" t="s">
        <v>10</v>
      </c>
      <c r="B28" s="9">
        <f t="shared" si="2"/>
        <v>49024.72229</v>
      </c>
      <c r="C28" s="9">
        <f t="shared" si="2"/>
        <v>55139.898170000015</v>
      </c>
      <c r="D28" s="9">
        <f t="shared" si="2"/>
        <v>25289.23749999998</v>
      </c>
      <c r="E28" s="9">
        <f t="shared" si="2"/>
        <v>18812.67466</v>
      </c>
      <c r="F28" s="10">
        <f t="shared" si="3"/>
        <v>-25.60995696291747</v>
      </c>
    </row>
    <row r="29" spans="1:6" ht="15">
      <c r="A29" s="11" t="s">
        <v>11</v>
      </c>
      <c r="B29" s="12">
        <f t="shared" si="2"/>
        <v>-237375.21528999973</v>
      </c>
      <c r="C29" s="12">
        <f t="shared" si="2"/>
        <v>-235258.87250999993</v>
      </c>
      <c r="D29" s="12">
        <f t="shared" si="2"/>
        <v>-240123.9560299999</v>
      </c>
      <c r="E29" s="12">
        <f t="shared" si="2"/>
        <v>-203131.4458699997</v>
      </c>
      <c r="F29" s="13">
        <f t="shared" si="3"/>
        <v>-15.405589168028921</v>
      </c>
    </row>
    <row r="30" spans="1:5" ht="14.25" customHeight="1">
      <c r="A30" s="14" t="s">
        <v>14</v>
      </c>
      <c r="B30" s="9"/>
      <c r="C30" s="9"/>
      <c r="D30" s="9"/>
      <c r="E30" s="9"/>
    </row>
    <row r="31" spans="1:5" ht="14.25" customHeight="1">
      <c r="A31" s="14" t="s">
        <v>15</v>
      </c>
      <c r="B31" s="9"/>
      <c r="C31" s="9"/>
      <c r="D31" s="9"/>
      <c r="E31" s="9"/>
    </row>
    <row r="32" spans="1:5" ht="14.25" customHeight="1">
      <c r="A32" s="14" t="s">
        <v>16</v>
      </c>
      <c r="B32" s="9"/>
      <c r="C32" s="9"/>
      <c r="D32" s="9"/>
      <c r="E32" s="9"/>
    </row>
    <row r="33" spans="1:5" ht="14.25" customHeight="1">
      <c r="A33" s="14" t="s">
        <v>17</v>
      </c>
      <c r="B33" s="9"/>
      <c r="C33" s="9"/>
      <c r="D33" s="9"/>
      <c r="E33" s="9"/>
    </row>
    <row r="34" spans="1:5" ht="14.25" customHeight="1">
      <c r="A34" s="14" t="s">
        <v>18</v>
      </c>
      <c r="B34" s="9"/>
      <c r="C34" s="9"/>
      <c r="D34" s="9"/>
      <c r="E34" s="9"/>
    </row>
    <row r="35" spans="1:5" ht="14.25" customHeight="1">
      <c r="A35" s="14" t="s">
        <v>19</v>
      </c>
      <c r="B35" s="9"/>
      <c r="C35" s="9"/>
      <c r="D35" s="9"/>
      <c r="E35" s="9"/>
    </row>
    <row r="36" spans="1:5" ht="14.25" customHeight="1">
      <c r="A36" s="14" t="s">
        <v>20</v>
      </c>
      <c r="B36" s="9"/>
      <c r="C36" s="9"/>
      <c r="D36" s="9"/>
      <c r="E36" s="9"/>
    </row>
    <row r="37" spans="2:5" ht="15">
      <c r="B37" s="9"/>
      <c r="C37" s="9"/>
      <c r="D37" s="9"/>
      <c r="E37" s="9"/>
    </row>
  </sheetData>
  <sheetProtection/>
  <mergeCells count="9"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rintOptions/>
  <pageMargins left="0.7874015748031497" right="0.7874015748031497" top="0.42" bottom="0.984251968503937" header="0" footer="0"/>
  <pageSetup horizontalDpi="360" verticalDpi="36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2017-05-12T13:54:35Z</dcterms:created>
  <dcterms:modified xsi:type="dcterms:W3CDTF">2017-05-12T13:54:35Z</dcterms:modified>
  <cp:category/>
  <cp:version/>
  <cp:contentType/>
  <cp:contentStatus/>
</cp:coreProperties>
</file>