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8," sheetId="1" r:id="rId1"/>
  </sheets>
  <externalReferences>
    <externalReference r:id="rId4"/>
    <externalReference r:id="rId5"/>
    <externalReference r:id="rId6"/>
  </externalReferences>
  <definedNames>
    <definedName name="_" localSheetId="0">'[1]Cta92-98'!#REF!</definedName>
    <definedName name="_">'[1]Cta92-98'!#REF!</definedName>
    <definedName name="_VA66" localSheetId="0">#REF!</definedName>
    <definedName name="_VA66">#REF!</definedName>
    <definedName name="_VBP66" localSheetId="0">#REF!</definedName>
    <definedName name="_VBP66">#REF!</definedName>
    <definedName name="a45.">'[3]Resumen'!$A$1614</definedName>
    <definedName name="APORTE" localSheetId="0">'[1]Cta92-98'!#REF!</definedName>
    <definedName name="APORTE">'[1]Cta92-98'!#REF!</definedName>
    <definedName name="ARE" localSheetId="0">'[1]Cta92-98'!#REF!</definedName>
    <definedName name="ARE">'[1]Cta92-98'!#REF!</definedName>
    <definedName name="Cafetoneladas" localSheetId="0">#REF!</definedName>
    <definedName name="Cafetoneladas">#REF!</definedName>
    <definedName name="Cafétoneladas" localSheetId="0">#REF!</definedName>
    <definedName name="Cafétoneladas">#REF!</definedName>
    <definedName name="CANTIDAD" localSheetId="0">#REF!</definedName>
    <definedName name="CANTIDAD">#REF!</definedName>
    <definedName name="COMPINTER" localSheetId="0">'[1]Cta92-98'!#REF!</definedName>
    <definedName name="COMPINTER">'[1]Cta92-98'!#REF!</definedName>
    <definedName name="copia" localSheetId="0">#REF!</definedName>
    <definedName name="copia">#REF!</definedName>
    <definedName name="DIOS" localSheetId="0">'[1]Cta92-98'!#REF!</definedName>
    <definedName name="DIOS">'[1]Cta92-98'!#REF!</definedName>
    <definedName name="DIOSITO" localSheetId="0">'[1]Cta92-98'!#REF!</definedName>
    <definedName name="DIOSITO">'[1]Cta92-98'!#REF!</definedName>
    <definedName name="ene" localSheetId="0">#REF!</definedName>
    <definedName name="ene">#REF!</definedName>
    <definedName name="Estimaciones" localSheetId="0">#REF!</definedName>
    <definedName name="Estimaciones">#REF!</definedName>
    <definedName name="feb" localSheetId="0">#REF!</definedName>
    <definedName name="feb">#REF!</definedName>
    <definedName name="hola" localSheetId="0">#REF!</definedName>
    <definedName name="hola">#REF!</definedName>
    <definedName name="jjjj" hidden="1">{"INF13",#N/A,FALSE,"ETCN";"DIF15",#N/A,FALSE,"ETCN";"INF20",#N/A,FALSE,"ETCN"}</definedName>
    <definedName name="mar" localSheetId="0">#REF!</definedName>
    <definedName name="mar">#REF!</definedName>
    <definedName name="may" localSheetId="0">#REF!</definedName>
    <definedName name="may">#REF!</definedName>
    <definedName name="NIVIMPVA" localSheetId="0">'[1]Cta92-98'!#REF!</definedName>
    <definedName name="NIVIMPVA">'[1]Cta92-98'!#REF!</definedName>
    <definedName name="NIVIMPVBP" localSheetId="0">'[1]Cta92-98'!#REF!</definedName>
    <definedName name="NIVIMPVBP">'[1]Cta92-98'!#REF!</definedName>
    <definedName name="nov" localSheetId="0">#REF!</definedName>
    <definedName name="nov">#REF!</definedName>
    <definedName name="oct" localSheetId="0">#REF!</definedName>
    <definedName name="oct">#REF!</definedName>
    <definedName name="PARVA" localSheetId="0">'[1]Cta92-98'!#REF!</definedName>
    <definedName name="PARVA">'[1]Cta92-98'!#REF!</definedName>
    <definedName name="PARVA66" localSheetId="0">'[1]Cta92-98'!#REF!</definedName>
    <definedName name="PARVA66">'[1]Cta92-98'!#REF!</definedName>
    <definedName name="PARVBP" localSheetId="0">'[1]Cta92-98'!#REF!</definedName>
    <definedName name="PARVBP">'[1]Cta92-98'!#REF!</definedName>
    <definedName name="PARVBP66" localSheetId="0">'[1]Cta92-98'!#REF!</definedName>
    <definedName name="PARVBP66">'[1]Cta92-98'!#REF!</definedName>
    <definedName name="PAU" localSheetId="0">#REF!</definedName>
    <definedName name="PAU">#REF!</definedName>
    <definedName name="PRODUC" localSheetId="0">#REF!</definedName>
    <definedName name="PRODUC">#REF!</definedName>
    <definedName name="set" localSheetId="0">#REF!</definedName>
    <definedName name="set">#REF!</definedName>
    <definedName name="v" localSheetId="0">'[1]Cta92-98'!#REF!</definedName>
    <definedName name="v">'[1]Cta92-98'!#REF!</definedName>
    <definedName name="VA" localSheetId="0">#REF!</definedName>
    <definedName name="VA">#REF!</definedName>
    <definedName name="VARIACANTI" localSheetId="0">'[1]Cta92-98'!#REF!</definedName>
    <definedName name="VARIACANTI">'[1]Cta92-98'!#REF!</definedName>
    <definedName name="VARIMPCI" localSheetId="0">'[1]Cta92-98'!#REF!</definedName>
    <definedName name="VARIMPCI">'[1]Cta92-98'!#REF!</definedName>
    <definedName name="VARIMPVA" localSheetId="0">'[1]Cta92-98'!#REF!</definedName>
    <definedName name="VARIMPVA">'[1]Cta92-98'!#REF!</definedName>
    <definedName name="VARIMPVBP" localSheetId="0">'[1]Cta92-98'!#REF!</definedName>
    <definedName name="VARIMPVBP">'[1]Cta92-98'!#REF!</definedName>
    <definedName name="VARVA" localSheetId="0">'[1]Cta92-98'!#REF!</definedName>
    <definedName name="VARVA">'[1]Cta92-98'!#REF!</definedName>
    <definedName name="VARVA66" localSheetId="0">'[1]Cta92-98'!#REF!</definedName>
    <definedName name="VARVA66">'[1]Cta92-98'!#REF!</definedName>
    <definedName name="VARVBP" localSheetId="0">'[1]Cta92-98'!#REF!</definedName>
    <definedName name="VARVBP">'[1]Cta92-98'!#REF!</definedName>
    <definedName name="VARVBP66" localSheetId="0">'[1]Cta92-98'!#REF!</definedName>
    <definedName name="VARVBP66">'[1]Cta92-98'!#REF!</definedName>
    <definedName name="VBP" localSheetId="0">#REF!</definedName>
    <definedName name="VBP">#REF!</definedName>
    <definedName name="wrn.ESTIMACIONES." hidden="1">{"INF13",#N/A,FALSE,"ETCN";"DIF15",#N/A,FALSE,"ETCN";"INF20",#N/A,FALSE,"ETCN"}</definedName>
    <definedName name="YETTT" localSheetId="0">#REF!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<sst xmlns="http://schemas.openxmlformats.org/spreadsheetml/2006/main" count="46" uniqueCount="46">
  <si>
    <t>Cuadro 8</t>
  </si>
  <si>
    <t>Costa Rica. Exportaciones de los principales productos de cobertura agropecuaria, según partida arancelaria, 2013-2016.</t>
  </si>
  <si>
    <t>(toneladas métricas)</t>
  </si>
  <si>
    <t>Partida</t>
  </si>
  <si>
    <t>Producto</t>
  </si>
  <si>
    <t>Variación % 2016/15</t>
  </si>
  <si>
    <t>Participación 2016 %</t>
  </si>
  <si>
    <t>0803901100</t>
  </si>
  <si>
    <t>Banano</t>
  </si>
  <si>
    <t>0804300019</t>
  </si>
  <si>
    <t>Piña</t>
  </si>
  <si>
    <t>210690301</t>
  </si>
  <si>
    <t>Jarabes y concentrados para la preparación de bebidas gaseadas</t>
  </si>
  <si>
    <t>09011130</t>
  </si>
  <si>
    <t>Café oro</t>
  </si>
  <si>
    <t>20094</t>
  </si>
  <si>
    <t xml:space="preserve">Jugo de piña tropical </t>
  </si>
  <si>
    <t>Azúcar</t>
  </si>
  <si>
    <t>2103</t>
  </si>
  <si>
    <t>Salsas y preparaciones</t>
  </si>
  <si>
    <t>0302-0303-0304</t>
  </si>
  <si>
    <t>Pescado fresco o refrigerado</t>
  </si>
  <si>
    <t>0201-0202</t>
  </si>
  <si>
    <t>Carne de bovino</t>
  </si>
  <si>
    <t>15111000</t>
  </si>
  <si>
    <t>Aceite de palma en bruto</t>
  </si>
  <si>
    <t>1905</t>
  </si>
  <si>
    <t>Productos de panadería fina</t>
  </si>
  <si>
    <t>07141</t>
  </si>
  <si>
    <t>Yuca</t>
  </si>
  <si>
    <t>0602</t>
  </si>
  <si>
    <t>Plantas ornamentales</t>
  </si>
  <si>
    <t>0807190000</t>
  </si>
  <si>
    <t>Melón</t>
  </si>
  <si>
    <t>2007</t>
  </si>
  <si>
    <t>Purés de frutas</t>
  </si>
  <si>
    <t>0604</t>
  </si>
  <si>
    <t>Follajes, hojas y demás</t>
  </si>
  <si>
    <t>0811900010</t>
  </si>
  <si>
    <t>Piñas sin cocer o cocidas en agua</t>
  </si>
  <si>
    <t>20091</t>
  </si>
  <si>
    <t>Jugo de naranja</t>
  </si>
  <si>
    <t>Alcohol etílico</t>
  </si>
  <si>
    <t>Otros</t>
  </si>
  <si>
    <t>Total</t>
  </si>
  <si>
    <t>Fuente:  Sepsa, con información del BCCR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</si>
</sst>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_)"/>
    <numFmt numFmtId="166" formatCode="#,##0.0"/>
    <numFmt numFmtId="167" formatCode="_-* #,##0.00\ [$€]_-;\-* #,##0.00\ [$€]_-;_-* &quot;-&quot;??\ [$€]_-;_-@_-"/>
    <numFmt numFmtId="168" formatCode="_-* #,##0.00\ _$_-;\-* #,##0.00\ _$_-;_-* &quot;-&quot;??\ _$_-;_-@_-"/>
    <numFmt numFmtId="169" formatCode="_-* #,##0\ &quot;Pts&quot;_-;\-* #,##0\ &quot;Pts&quot;_-;_-* &quot;-&quot;\ &quot;Pts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ourier"/>
      <family val="3"/>
    </font>
    <font>
      <sz val="8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7" fontId="21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0" fontId="18" fillId="0" borderId="0">
      <alignment/>
      <protection/>
    </xf>
    <xf numFmtId="165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19" fillId="0" borderId="0" xfId="60" applyFont="1" applyAlignment="1">
      <alignment horizontal="center"/>
      <protection/>
    </xf>
    <xf numFmtId="0" fontId="20" fillId="0" borderId="0" xfId="60" applyFont="1" applyFill="1">
      <alignment/>
      <protection/>
    </xf>
    <xf numFmtId="164" fontId="27" fillId="33" borderId="0" xfId="60" applyNumberFormat="1" applyFont="1" applyFill="1" applyBorder="1" applyAlignment="1">
      <alignment horizontal="center" vertical="center" wrapText="1"/>
      <protection/>
    </xf>
    <xf numFmtId="164" fontId="27" fillId="33" borderId="0" xfId="60" applyNumberFormat="1" applyFont="1" applyFill="1" applyBorder="1" applyAlignment="1">
      <alignment horizontal="left" vertical="center" wrapText="1"/>
      <protection/>
    </xf>
    <xf numFmtId="164" fontId="27" fillId="33" borderId="0" xfId="60" applyNumberFormat="1" applyFont="1" applyFill="1" applyBorder="1" applyAlignment="1">
      <alignment horizontal="right" vertical="center" wrapText="1"/>
      <protection/>
    </xf>
    <xf numFmtId="164" fontId="27" fillId="33" borderId="0" xfId="61" applyNumberFormat="1" applyFont="1" applyFill="1" applyBorder="1" applyAlignment="1">
      <alignment horizontal="center" vertical="center" wrapText="1"/>
      <protection/>
    </xf>
    <xf numFmtId="49" fontId="20" fillId="0" borderId="0" xfId="60" applyNumberFormat="1" applyFont="1" applyFill="1" applyAlignment="1">
      <alignment horizontal="left" vertical="top" wrapText="1"/>
      <protection/>
    </xf>
    <xf numFmtId="3" fontId="20" fillId="0" borderId="0" xfId="60" applyNumberFormat="1" applyFont="1" applyFill="1" applyAlignment="1">
      <alignment vertical="top" wrapText="1"/>
      <protection/>
    </xf>
    <xf numFmtId="166" fontId="20" fillId="0" borderId="0" xfId="60" applyNumberFormat="1" applyFont="1" applyFill="1" applyAlignment="1">
      <alignment vertical="top" wrapText="1"/>
      <protection/>
    </xf>
    <xf numFmtId="0" fontId="19" fillId="0" borderId="0" xfId="60" applyFont="1" applyFill="1" applyAlignment="1">
      <alignment vertical="top" wrapText="1"/>
      <protection/>
    </xf>
    <xf numFmtId="0" fontId="20" fillId="0" borderId="0" xfId="60" applyFont="1" applyFill="1" applyAlignment="1">
      <alignment vertical="top" wrapText="1"/>
      <protection/>
    </xf>
    <xf numFmtId="0" fontId="20" fillId="0" borderId="0" xfId="60" applyFont="1">
      <alignment/>
      <protection/>
    </xf>
    <xf numFmtId="0" fontId="20" fillId="0" borderId="0" xfId="60" applyFont="1" applyAlignment="1">
      <alignment vertical="top"/>
      <protection/>
    </xf>
    <xf numFmtId="166" fontId="20" fillId="0" borderId="0" xfId="60" applyNumberFormat="1" applyFont="1" applyFill="1" applyAlignment="1">
      <alignment vertical="top"/>
      <protection/>
    </xf>
    <xf numFmtId="0" fontId="19" fillId="0" borderId="10" xfId="60" applyFont="1" applyBorder="1">
      <alignment/>
      <protection/>
    </xf>
    <xf numFmtId="3" fontId="19" fillId="0" borderId="10" xfId="60" applyNumberFormat="1" applyFont="1" applyBorder="1">
      <alignment/>
      <protection/>
    </xf>
    <xf numFmtId="166" fontId="19" fillId="0" borderId="10" xfId="60" applyNumberFormat="1" applyFont="1" applyBorder="1" applyAlignment="1">
      <alignment vertical="top"/>
      <protection/>
    </xf>
    <xf numFmtId="0" fontId="19" fillId="0" borderId="0" xfId="60" applyFont="1" applyFill="1">
      <alignment/>
      <protection/>
    </xf>
    <xf numFmtId="0" fontId="20" fillId="0" borderId="0" xfId="60" applyFont="1" applyFill="1" applyBorder="1">
      <alignment/>
      <protection/>
    </xf>
    <xf numFmtId="3" fontId="20" fillId="0" borderId="0" xfId="60" applyNumberFormat="1" applyFont="1">
      <alignment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cuadros balanza 2000-2006" xfId="60"/>
    <cellStyle name="Normal_cuadros impo 1 semestre 05-0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showGridLines="0" tabSelected="1" zoomScale="90" zoomScaleNormal="90" zoomScalePageLayoutView="0" workbookViewId="0" topLeftCell="A1">
      <selection activeCell="K9" sqref="K9"/>
    </sheetView>
  </sheetViews>
  <sheetFormatPr defaultColWidth="11.421875" defaultRowHeight="15"/>
  <cols>
    <col min="1" max="1" width="19.8515625" style="12" customWidth="1"/>
    <col min="2" max="2" width="43.00390625" style="12" customWidth="1"/>
    <col min="3" max="6" width="13.7109375" style="12" customWidth="1"/>
    <col min="7" max="7" width="14.140625" style="12" customWidth="1"/>
    <col min="8" max="8" width="16.140625" style="12" customWidth="1"/>
    <col min="9" max="16384" width="11.421875" style="2" customWidth="1"/>
  </cols>
  <sheetData>
    <row r="2" spans="1:8" ht="12.75" customHeight="1">
      <c r="A2" s="1" t="s">
        <v>0</v>
      </c>
      <c r="B2" s="1"/>
      <c r="C2" s="1"/>
      <c r="D2" s="1"/>
      <c r="E2" s="1"/>
      <c r="F2" s="1"/>
      <c r="G2" s="1"/>
      <c r="H2" s="1"/>
    </row>
    <row r="3" spans="1:8" ht="12.75" customHeight="1">
      <c r="A3" s="1" t="s">
        <v>1</v>
      </c>
      <c r="B3" s="1"/>
      <c r="C3" s="1"/>
      <c r="D3" s="1"/>
      <c r="E3" s="1"/>
      <c r="F3" s="1"/>
      <c r="G3" s="1"/>
      <c r="H3" s="1"/>
    </row>
    <row r="4" spans="1:8" ht="12.75" customHeight="1">
      <c r="A4" s="1" t="s">
        <v>2</v>
      </c>
      <c r="B4" s="1"/>
      <c r="C4" s="1"/>
      <c r="D4" s="1"/>
      <c r="E4" s="1"/>
      <c r="F4" s="1"/>
      <c r="G4" s="1"/>
      <c r="H4" s="1"/>
    </row>
    <row r="5" spans="1:8" ht="12.75" customHeight="1">
      <c r="A5" s="3" t="s">
        <v>3</v>
      </c>
      <c r="B5" s="4" t="s">
        <v>4</v>
      </c>
      <c r="C5" s="5">
        <v>2013</v>
      </c>
      <c r="D5" s="5">
        <v>2014</v>
      </c>
      <c r="E5" s="5">
        <v>2015</v>
      </c>
      <c r="F5" s="5">
        <v>2016</v>
      </c>
      <c r="G5" s="3" t="s">
        <v>5</v>
      </c>
      <c r="H5" s="6" t="s">
        <v>6</v>
      </c>
    </row>
    <row r="6" spans="1:8" ht="22.5" customHeight="1">
      <c r="A6" s="3"/>
      <c r="B6" s="4"/>
      <c r="C6" s="5"/>
      <c r="D6" s="5"/>
      <c r="E6" s="5"/>
      <c r="F6" s="5"/>
      <c r="G6" s="3"/>
      <c r="H6" s="6"/>
    </row>
    <row r="7" spans="1:8" s="10" customFormat="1" ht="15" customHeight="1">
      <c r="A7" s="7" t="s">
        <v>7</v>
      </c>
      <c r="B7" s="7" t="s">
        <v>8</v>
      </c>
      <c r="C7" s="8">
        <v>2042425.595</v>
      </c>
      <c r="D7" s="8">
        <v>2169315.697</v>
      </c>
      <c r="E7" s="8">
        <v>1963740.841</v>
      </c>
      <c r="F7" s="8">
        <v>2364903.554</v>
      </c>
      <c r="G7" s="9">
        <f aca="true" t="shared" si="0" ref="G7:G26">(F7/E7-1)*100</f>
        <v>20.42849568661591</v>
      </c>
      <c r="H7" s="9">
        <f aca="true" t="shared" si="1" ref="H7:H27">(F7/$F$27)*100</f>
        <v>35.82859086966548</v>
      </c>
    </row>
    <row r="8" spans="1:8" s="11" customFormat="1" ht="15" customHeight="1">
      <c r="A8" s="7" t="s">
        <v>9</v>
      </c>
      <c r="B8" s="7" t="s">
        <v>10</v>
      </c>
      <c r="C8" s="8">
        <v>1949865.404</v>
      </c>
      <c r="D8" s="8">
        <v>2126488.611</v>
      </c>
      <c r="E8" s="8">
        <v>1912589.107</v>
      </c>
      <c r="F8" s="8">
        <v>2018782.19</v>
      </c>
      <c r="G8" s="9">
        <f t="shared" si="0"/>
        <v>5.552320810117406</v>
      </c>
      <c r="H8" s="9">
        <f t="shared" si="1"/>
        <v>30.58480800121344</v>
      </c>
    </row>
    <row r="9" spans="1:8" s="11" customFormat="1" ht="31.5" customHeight="1">
      <c r="A9" s="7" t="s">
        <v>11</v>
      </c>
      <c r="B9" s="7" t="s">
        <v>12</v>
      </c>
      <c r="C9" s="8">
        <v>8337.889</v>
      </c>
      <c r="D9" s="8">
        <v>9184.691</v>
      </c>
      <c r="E9" s="8">
        <v>9664.348</v>
      </c>
      <c r="F9" s="8">
        <v>8372.533</v>
      </c>
      <c r="G9" s="9">
        <f t="shared" si="0"/>
        <v>-13.366809638891318</v>
      </c>
      <c r="H9" s="9">
        <f t="shared" si="1"/>
        <v>0.1268449442229444</v>
      </c>
    </row>
    <row r="10" spans="1:8" s="11" customFormat="1" ht="15" customHeight="1">
      <c r="A10" s="7" t="s">
        <v>13</v>
      </c>
      <c r="B10" s="7" t="s">
        <v>14</v>
      </c>
      <c r="C10" s="8">
        <v>81279.109</v>
      </c>
      <c r="D10" s="8">
        <v>72816.379</v>
      </c>
      <c r="E10" s="8">
        <v>68758.813</v>
      </c>
      <c r="F10" s="8">
        <v>75490.427</v>
      </c>
      <c r="G10" s="9">
        <f t="shared" si="0"/>
        <v>9.79018355072534</v>
      </c>
      <c r="H10" s="9">
        <f t="shared" si="1"/>
        <v>1.1436896100835023</v>
      </c>
    </row>
    <row r="11" spans="1:8" s="11" customFormat="1" ht="15" customHeight="1">
      <c r="A11" s="7" t="s">
        <v>15</v>
      </c>
      <c r="B11" s="7" t="s">
        <v>16</v>
      </c>
      <c r="C11" s="8">
        <v>154252.533</v>
      </c>
      <c r="D11" s="8">
        <v>149367.515</v>
      </c>
      <c r="E11" s="8">
        <v>180978.807</v>
      </c>
      <c r="F11" s="8">
        <v>214227.397</v>
      </c>
      <c r="G11" s="9">
        <f t="shared" si="0"/>
        <v>18.371537834261442</v>
      </c>
      <c r="H11" s="9">
        <f t="shared" si="1"/>
        <v>3.245572423959579</v>
      </c>
    </row>
    <row r="12" spans="1:8" s="11" customFormat="1" ht="15" customHeight="1">
      <c r="A12" s="7">
        <v>17011</v>
      </c>
      <c r="B12" s="7" t="s">
        <v>17</v>
      </c>
      <c r="C12" s="8">
        <v>199161.396</v>
      </c>
      <c r="D12" s="8">
        <v>150702.339</v>
      </c>
      <c r="E12" s="8">
        <v>254339.629</v>
      </c>
      <c r="F12" s="8">
        <v>175849.498</v>
      </c>
      <c r="G12" s="9">
        <f t="shared" si="0"/>
        <v>-30.860362307125953</v>
      </c>
      <c r="H12" s="9">
        <f t="shared" si="1"/>
        <v>2.6641423527912966</v>
      </c>
    </row>
    <row r="13" spans="1:8" s="11" customFormat="1" ht="15" customHeight="1">
      <c r="A13" s="7" t="s">
        <v>18</v>
      </c>
      <c r="B13" s="7" t="s">
        <v>19</v>
      </c>
      <c r="C13" s="8">
        <v>50198.284</v>
      </c>
      <c r="D13" s="8">
        <v>51785.989</v>
      </c>
      <c r="E13" s="8">
        <v>55347.682</v>
      </c>
      <c r="F13" s="8">
        <v>57927.19</v>
      </c>
      <c r="G13" s="9">
        <f t="shared" si="0"/>
        <v>4.660552902649107</v>
      </c>
      <c r="H13" s="9">
        <f t="shared" si="1"/>
        <v>0.8776043264973579</v>
      </c>
    </row>
    <row r="14" spans="1:8" s="11" customFormat="1" ht="15" customHeight="1">
      <c r="A14" s="7" t="s">
        <v>20</v>
      </c>
      <c r="B14" s="7" t="s">
        <v>21</v>
      </c>
      <c r="C14" s="8">
        <v>16791.976</v>
      </c>
      <c r="D14" s="8">
        <v>15127.727</v>
      </c>
      <c r="E14" s="8">
        <v>11902.905</v>
      </c>
      <c r="F14" s="8">
        <v>10218.442</v>
      </c>
      <c r="G14" s="9">
        <f t="shared" si="0"/>
        <v>-14.15169658163281</v>
      </c>
      <c r="H14" s="9">
        <f t="shared" si="1"/>
        <v>0.15481070131767677</v>
      </c>
    </row>
    <row r="15" spans="1:8" s="11" customFormat="1" ht="15" customHeight="1">
      <c r="A15" s="7" t="s">
        <v>22</v>
      </c>
      <c r="B15" s="7" t="s">
        <v>23</v>
      </c>
      <c r="C15" s="8">
        <v>12228.993</v>
      </c>
      <c r="D15" s="8">
        <v>15775.513</v>
      </c>
      <c r="E15" s="8">
        <v>15245.764</v>
      </c>
      <c r="F15" s="8">
        <v>14682.399</v>
      </c>
      <c r="G15" s="9">
        <f t="shared" si="0"/>
        <v>-3.695223145261861</v>
      </c>
      <c r="H15" s="9">
        <f t="shared" si="1"/>
        <v>0.22244021996855845</v>
      </c>
    </row>
    <row r="16" spans="1:8" s="11" customFormat="1" ht="15" customHeight="1">
      <c r="A16" s="7" t="s">
        <v>24</v>
      </c>
      <c r="B16" s="7" t="s">
        <v>25</v>
      </c>
      <c r="C16" s="8">
        <v>128771.015</v>
      </c>
      <c r="D16" s="8">
        <v>117632.86</v>
      </c>
      <c r="E16" s="8">
        <v>116558.772</v>
      </c>
      <c r="F16" s="8">
        <v>120685.872</v>
      </c>
      <c r="G16" s="9">
        <f t="shared" si="0"/>
        <v>3.5407888477068106</v>
      </c>
      <c r="H16" s="9">
        <f t="shared" si="1"/>
        <v>1.8284063738342275</v>
      </c>
    </row>
    <row r="17" spans="1:8" s="10" customFormat="1" ht="15" customHeight="1">
      <c r="A17" s="7" t="s">
        <v>26</v>
      </c>
      <c r="B17" s="7" t="s">
        <v>27</v>
      </c>
      <c r="C17" s="8">
        <v>37659.617</v>
      </c>
      <c r="D17" s="8">
        <v>39667.471</v>
      </c>
      <c r="E17" s="8">
        <v>58528.108</v>
      </c>
      <c r="F17" s="8">
        <v>44075.293</v>
      </c>
      <c r="G17" s="9">
        <f t="shared" si="0"/>
        <v>-24.693801822536276</v>
      </c>
      <c r="H17" s="9">
        <f t="shared" si="1"/>
        <v>0.6677463178938717</v>
      </c>
    </row>
    <row r="18" spans="1:8" s="11" customFormat="1" ht="15" customHeight="1">
      <c r="A18" s="7" t="s">
        <v>28</v>
      </c>
      <c r="B18" s="7" t="s">
        <v>29</v>
      </c>
      <c r="C18" s="8">
        <v>90815.04</v>
      </c>
      <c r="D18" s="8">
        <v>91594.29</v>
      </c>
      <c r="E18" s="8">
        <v>98550.026</v>
      </c>
      <c r="F18" s="8">
        <v>101989.726</v>
      </c>
      <c r="G18" s="9">
        <f t="shared" si="0"/>
        <v>3.4903085667374656</v>
      </c>
      <c r="H18" s="9">
        <f t="shared" si="1"/>
        <v>1.5451573742120075</v>
      </c>
    </row>
    <row r="19" spans="1:8" s="11" customFormat="1" ht="15" customHeight="1">
      <c r="A19" s="7" t="s">
        <v>30</v>
      </c>
      <c r="B19" s="7" t="s">
        <v>31</v>
      </c>
      <c r="C19" s="8">
        <v>52806.06</v>
      </c>
      <c r="D19" s="8">
        <v>45267.851</v>
      </c>
      <c r="E19" s="8">
        <v>40574.26</v>
      </c>
      <c r="F19" s="8">
        <v>32608.728</v>
      </c>
      <c r="G19" s="9">
        <f t="shared" si="0"/>
        <v>-19.631983429888813</v>
      </c>
      <c r="H19" s="9">
        <f t="shared" si="1"/>
        <v>0.4940263937259089</v>
      </c>
    </row>
    <row r="20" spans="1:8" s="11" customFormat="1" ht="15" customHeight="1">
      <c r="A20" s="7" t="s">
        <v>32</v>
      </c>
      <c r="B20" s="7" t="s">
        <v>33</v>
      </c>
      <c r="C20" s="8">
        <v>115915.411</v>
      </c>
      <c r="D20" s="8">
        <v>135039.688</v>
      </c>
      <c r="E20" s="8">
        <v>129828.359</v>
      </c>
      <c r="F20" s="8">
        <v>124574.127</v>
      </c>
      <c r="G20" s="9">
        <f t="shared" si="0"/>
        <v>-4.0470603190786765</v>
      </c>
      <c r="H20" s="9">
        <f t="shared" si="1"/>
        <v>1.8873139336610545</v>
      </c>
    </row>
    <row r="21" spans="1:8" s="11" customFormat="1" ht="15" customHeight="1">
      <c r="A21" s="7" t="s">
        <v>34</v>
      </c>
      <c r="B21" s="7" t="s">
        <v>35</v>
      </c>
      <c r="C21" s="8">
        <v>94648.27</v>
      </c>
      <c r="D21" s="8">
        <v>57209.476</v>
      </c>
      <c r="E21" s="8">
        <v>34106.148</v>
      </c>
      <c r="F21" s="8">
        <v>24298.019</v>
      </c>
      <c r="G21" s="9">
        <f t="shared" si="0"/>
        <v>-28.757656830668775</v>
      </c>
      <c r="H21" s="9">
        <f t="shared" si="1"/>
        <v>0.3681180909986313</v>
      </c>
    </row>
    <row r="22" spans="1:8" s="11" customFormat="1" ht="15" customHeight="1">
      <c r="A22" s="7" t="s">
        <v>36</v>
      </c>
      <c r="B22" s="7" t="s">
        <v>37</v>
      </c>
      <c r="C22" s="8">
        <v>18315.546</v>
      </c>
      <c r="D22" s="8">
        <v>26906.237</v>
      </c>
      <c r="E22" s="8">
        <v>18474.541</v>
      </c>
      <c r="F22" s="8">
        <v>28133.189</v>
      </c>
      <c r="G22" s="9">
        <f t="shared" si="0"/>
        <v>52.28085504262323</v>
      </c>
      <c r="H22" s="9">
        <f t="shared" si="1"/>
        <v>0.4262214062958668</v>
      </c>
    </row>
    <row r="23" spans="1:8" s="11" customFormat="1" ht="15" customHeight="1">
      <c r="A23" s="7" t="s">
        <v>38</v>
      </c>
      <c r="B23" s="7" t="s">
        <v>39</v>
      </c>
      <c r="C23" s="8">
        <v>18487.891</v>
      </c>
      <c r="D23" s="8">
        <v>27891.311</v>
      </c>
      <c r="E23" s="8">
        <v>28324.681</v>
      </c>
      <c r="F23" s="8">
        <v>24361.889</v>
      </c>
      <c r="G23" s="9">
        <f t="shared" si="0"/>
        <v>-13.99059710504772</v>
      </c>
      <c r="H23" s="9">
        <f t="shared" si="1"/>
        <v>0.3690857296555968</v>
      </c>
    </row>
    <row r="24" spans="1:8" s="10" customFormat="1" ht="15" customHeight="1">
      <c r="A24" s="7" t="s">
        <v>40</v>
      </c>
      <c r="B24" s="7" t="s">
        <v>41</v>
      </c>
      <c r="C24" s="8">
        <v>38307.688</v>
      </c>
      <c r="D24" s="8">
        <v>29360.197</v>
      </c>
      <c r="E24" s="8">
        <v>25507.572</v>
      </c>
      <c r="F24" s="8">
        <v>41265.578</v>
      </c>
      <c r="G24" s="9">
        <f t="shared" si="0"/>
        <v>61.77775760076263</v>
      </c>
      <c r="H24" s="9">
        <f t="shared" si="1"/>
        <v>0.6251787768095464</v>
      </c>
    </row>
    <row r="25" spans="1:8" s="11" customFormat="1" ht="15" customHeight="1">
      <c r="A25" s="7">
        <v>2207</v>
      </c>
      <c r="B25" s="7" t="s">
        <v>42</v>
      </c>
      <c r="C25" s="8">
        <v>72878.367</v>
      </c>
      <c r="D25" s="8">
        <v>31838.955</v>
      </c>
      <c r="E25" s="8">
        <v>24118.087</v>
      </c>
      <c r="F25" s="8">
        <v>22412.627</v>
      </c>
      <c r="G25" s="9">
        <f t="shared" si="0"/>
        <v>-7.071290521507779</v>
      </c>
      <c r="H25" s="9">
        <f t="shared" si="1"/>
        <v>0.33955416141144595</v>
      </c>
    </row>
    <row r="26" spans="2:8" ht="14.25" customHeight="1">
      <c r="B26" s="13" t="s">
        <v>43</v>
      </c>
      <c r="C26" s="8">
        <v>1061467.1580000017</v>
      </c>
      <c r="D26" s="8">
        <v>1136425.643000002</v>
      </c>
      <c r="E26" s="8">
        <v>1032270.3859999999</v>
      </c>
      <c r="F26" s="8">
        <v>1095745.7459999984</v>
      </c>
      <c r="G26" s="9">
        <f t="shared" si="0"/>
        <v>6.149102101626935</v>
      </c>
      <c r="H26" s="14">
        <f t="shared" si="1"/>
        <v>16.600687991781985</v>
      </c>
    </row>
    <row r="27" spans="1:8" s="18" customFormat="1" ht="14.25" customHeight="1">
      <c r="A27" s="15"/>
      <c r="B27" s="15" t="s">
        <v>44</v>
      </c>
      <c r="C27" s="16">
        <f>SUM(C7:C26)</f>
        <v>6244613.242</v>
      </c>
      <c r="D27" s="16">
        <f>SUM(D7:D26)</f>
        <v>6499398.44</v>
      </c>
      <c r="E27" s="16">
        <f>SUM(E7:E26)</f>
        <v>6079408.836</v>
      </c>
      <c r="F27" s="16">
        <f>SUM(F7:F26)</f>
        <v>6600604.424</v>
      </c>
      <c r="G27" s="17">
        <f>(F27/E27-1)*100</f>
        <v>8.573129428533788</v>
      </c>
      <c r="H27" s="17">
        <f t="shared" si="1"/>
        <v>100</v>
      </c>
    </row>
    <row r="28" spans="1:6" ht="15">
      <c r="A28" s="19" t="s">
        <v>45</v>
      </c>
      <c r="C28" s="20"/>
      <c r="D28" s="20"/>
      <c r="E28" s="20"/>
      <c r="F28" s="20"/>
    </row>
  </sheetData>
  <sheetProtection/>
  <mergeCells count="11">
    <mergeCell ref="H5:H6"/>
    <mergeCell ref="A2:H2"/>
    <mergeCell ref="A3:H3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33" right="0.24" top="1.8" bottom="1" header="0" footer="0"/>
  <pageSetup horizontalDpi="360" verticalDpi="36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2017-05-12T13:54:37Z</dcterms:created>
  <dcterms:modified xsi:type="dcterms:W3CDTF">2017-05-12T13:54:37Z</dcterms:modified>
  <cp:category/>
  <cp:version/>
  <cp:contentType/>
  <cp:contentStatus/>
</cp:coreProperties>
</file>