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14,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v">'[1]Cta92-98'!#REF!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<sst xmlns="http://schemas.openxmlformats.org/spreadsheetml/2006/main" count="29" uniqueCount="29">
  <si>
    <t>Cuadro 14</t>
  </si>
  <si>
    <t>Costa Rica. Valor de los principales productos exportados del sector pecuario, según partida arancelaria. 2013-2016.</t>
  </si>
  <si>
    <t>(miles de US$)</t>
  </si>
  <si>
    <t>Partida</t>
  </si>
  <si>
    <t>Producto</t>
  </si>
  <si>
    <t>Variación % 2016/15</t>
  </si>
  <si>
    <t>Participación 2016 %</t>
  </si>
  <si>
    <t>0401</t>
  </si>
  <si>
    <t>Leche y nata sin concentrar</t>
  </si>
  <si>
    <t>0402</t>
  </si>
  <si>
    <t>Leche y nata concentradas</t>
  </si>
  <si>
    <t>0202</t>
  </si>
  <si>
    <t>Carne bovina congelada</t>
  </si>
  <si>
    <t>0201</t>
  </si>
  <si>
    <t>Carne bovina fresca o refrigerada</t>
  </si>
  <si>
    <t>0407</t>
  </si>
  <si>
    <t>Huevos de ave con cascarón, frescos, conservados</t>
  </si>
  <si>
    <t>0406</t>
  </si>
  <si>
    <t>Quesos y requesón</t>
  </si>
  <si>
    <t>0404</t>
  </si>
  <si>
    <t>Lactosuero</t>
  </si>
  <si>
    <t>0403</t>
  </si>
  <si>
    <t>Suero de mantequilla, leche y nata cuajada</t>
  </si>
  <si>
    <t>0206</t>
  </si>
  <si>
    <t>Despojos comestibles bovinos, porcinos, ovinos, etc</t>
  </si>
  <si>
    <t>Otros</t>
  </si>
  <si>
    <t>Total</t>
  </si>
  <si>
    <t>Nota: Productos incluidos en los capítulos del 01 al 02 y del 04 al 05, del Sistema Arancelario Centroamericano - SAC</t>
  </si>
  <si>
    <t>Fuente:  Sepsa, con información del BCCR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</si>
</sst>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0.0_)"/>
    <numFmt numFmtId="166" formatCode="#,##0.0"/>
    <numFmt numFmtId="167" formatCode="_-* #,##0.00\ _P_t_s_-;\-* #,##0.00\ _P_t_s_-;_-* &quot;-&quot;??\ _P_t_s_-;_-@_-"/>
    <numFmt numFmtId="168" formatCode="_-* #,##0\ _P_t_s_-;\-* #,##0\ _P_t_s_-;_-* &quot;-&quot;??\ _P_t_s_-;_-@_-"/>
    <numFmt numFmtId="169" formatCode="_-* #,##0.00\ [$€]_-;\-* #,##0.00\ [$€]_-;_-* &quot;-&quot;??\ [$€]_-;_-@_-"/>
    <numFmt numFmtId="170" formatCode="_-* #,##0.00\ _$_-;\-* #,##0.00\ _$_-;_-* &quot;-&quot;??\ _$_-;_-@_-"/>
    <numFmt numFmtId="171" formatCode="_-* #,##0\ &quot;Pts&quot;_-;\-* #,##0\ &quot;Pts&quot;_-;_-* &quot;-&quot;\ &quot;Pts&quot;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ourier"/>
      <family val="3"/>
    </font>
    <font>
      <sz val="8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9" fontId="21" fillId="0" borderId="0" applyFont="0" applyFill="0" applyBorder="0" applyAlignment="0" applyProtection="0"/>
    <xf numFmtId="0" fontId="31" fillId="30" borderId="0" applyNumberFormat="0" applyBorder="0" applyAlignment="0" applyProtection="0"/>
    <xf numFmtId="167" fontId="18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171" fontId="21" fillId="0" borderId="0">
      <alignment/>
      <protection/>
    </xf>
    <xf numFmtId="171" fontId="21" fillId="0" borderId="0">
      <alignment/>
      <protection/>
    </xf>
    <xf numFmtId="171" fontId="21" fillId="0" borderId="0">
      <alignment/>
      <protection/>
    </xf>
    <xf numFmtId="171" fontId="21" fillId="0" borderId="0">
      <alignment/>
      <protection/>
    </xf>
    <xf numFmtId="171" fontId="21" fillId="0" borderId="0">
      <alignment/>
      <protection/>
    </xf>
    <xf numFmtId="171" fontId="21" fillId="0" borderId="0">
      <alignment/>
      <protection/>
    </xf>
    <xf numFmtId="171" fontId="21" fillId="0" borderId="0">
      <alignment/>
      <protection/>
    </xf>
    <xf numFmtId="171" fontId="21" fillId="0" borderId="0">
      <alignment/>
      <protection/>
    </xf>
    <xf numFmtId="0" fontId="18" fillId="0" borderId="0">
      <alignment/>
      <protection/>
    </xf>
    <xf numFmtId="165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49" fontId="19" fillId="0" borderId="0" xfId="60" applyNumberFormat="1" applyFont="1" applyAlignment="1">
      <alignment horizontal="center"/>
      <protection/>
    </xf>
    <xf numFmtId="0" fontId="20" fillId="0" borderId="0" xfId="60" applyFont="1">
      <alignment/>
      <protection/>
    </xf>
    <xf numFmtId="49" fontId="27" fillId="33" borderId="0" xfId="60" applyNumberFormat="1" applyFont="1" applyFill="1" applyBorder="1" applyAlignment="1">
      <alignment horizontal="center" vertical="center" wrapText="1"/>
      <protection/>
    </xf>
    <xf numFmtId="164" fontId="27" fillId="33" borderId="0" xfId="60" applyNumberFormat="1" applyFont="1" applyFill="1" applyBorder="1" applyAlignment="1">
      <alignment horizontal="left" vertical="center" wrapText="1"/>
      <protection/>
    </xf>
    <xf numFmtId="164" fontId="27" fillId="33" borderId="0" xfId="60" applyNumberFormat="1" applyFont="1" applyFill="1" applyBorder="1" applyAlignment="1">
      <alignment horizontal="right" vertical="center" wrapText="1"/>
      <protection/>
    </xf>
    <xf numFmtId="164" fontId="27" fillId="33" borderId="0" xfId="60" applyNumberFormat="1" applyFont="1" applyFill="1" applyBorder="1" applyAlignment="1">
      <alignment horizontal="center" vertical="center" wrapText="1"/>
      <protection/>
    </xf>
    <xf numFmtId="164" fontId="27" fillId="33" borderId="0" xfId="61" applyNumberFormat="1" applyFont="1" applyFill="1" applyBorder="1" applyAlignment="1">
      <alignment horizontal="center" vertical="center" wrapText="1"/>
      <protection/>
    </xf>
    <xf numFmtId="165" fontId="20" fillId="0" borderId="0" xfId="60" applyNumberFormat="1" applyFont="1" applyFill="1" applyBorder="1" applyAlignment="1">
      <alignment horizontal="left"/>
      <protection/>
    </xf>
    <xf numFmtId="0" fontId="20" fillId="0" borderId="0" xfId="60" applyNumberFormat="1" applyFont="1" applyFill="1" applyBorder="1" applyAlignment="1">
      <alignment horizontal="left"/>
      <protection/>
    </xf>
    <xf numFmtId="3" fontId="20" fillId="0" borderId="0" xfId="60" applyNumberFormat="1" applyFont="1" applyFill="1" applyBorder="1">
      <alignment/>
      <protection/>
    </xf>
    <xf numFmtId="166" fontId="20" fillId="0" borderId="0" xfId="60" applyNumberFormat="1" applyFont="1" applyFill="1" applyBorder="1">
      <alignment/>
      <protection/>
    </xf>
    <xf numFmtId="0" fontId="20" fillId="0" borderId="0" xfId="60" applyFont="1" applyFill="1">
      <alignment/>
      <protection/>
    </xf>
    <xf numFmtId="166" fontId="20" fillId="0" borderId="0" xfId="60" applyNumberFormat="1" applyFont="1" applyFill="1" applyBorder="1" applyAlignment="1">
      <alignment vertical="top"/>
      <protection/>
    </xf>
    <xf numFmtId="0" fontId="20" fillId="0" borderId="0" xfId="60" applyFont="1" applyFill="1" applyAlignment="1">
      <alignment vertical="top"/>
      <protection/>
    </xf>
    <xf numFmtId="0" fontId="20" fillId="0" borderId="0" xfId="60" applyFont="1" applyAlignment="1">
      <alignment vertical="top"/>
      <protection/>
    </xf>
    <xf numFmtId="49" fontId="20" fillId="0" borderId="0" xfId="60" applyNumberFormat="1" applyFont="1" applyFill="1" applyBorder="1" applyAlignment="1">
      <alignment horizontal="left"/>
      <protection/>
    </xf>
    <xf numFmtId="49" fontId="19" fillId="0" borderId="10" xfId="60" applyNumberFormat="1" applyFont="1" applyFill="1" applyBorder="1" applyAlignment="1">
      <alignment horizontal="left"/>
      <protection/>
    </xf>
    <xf numFmtId="3" fontId="19" fillId="0" borderId="10" xfId="60" applyNumberFormat="1" applyFont="1" applyFill="1" applyBorder="1">
      <alignment/>
      <protection/>
    </xf>
    <xf numFmtId="166" fontId="19" fillId="0" borderId="10" xfId="60" applyNumberFormat="1" applyFont="1" applyFill="1" applyBorder="1">
      <alignment/>
      <protection/>
    </xf>
    <xf numFmtId="49" fontId="20" fillId="0" borderId="0" xfId="60" applyNumberFormat="1" applyFont="1" applyBorder="1">
      <alignment/>
      <protection/>
    </xf>
    <xf numFmtId="4" fontId="20" fillId="0" borderId="0" xfId="60" applyNumberFormat="1" applyFont="1">
      <alignment/>
      <protection/>
    </xf>
    <xf numFmtId="4" fontId="20" fillId="0" borderId="0" xfId="60" applyNumberFormat="1" applyFont="1" applyFill="1" applyBorder="1">
      <alignment/>
      <protection/>
    </xf>
    <xf numFmtId="49" fontId="20" fillId="0" borderId="0" xfId="60" applyNumberFormat="1" applyFont="1" applyAlignment="1">
      <alignment horizontal="left"/>
      <protection/>
    </xf>
    <xf numFmtId="168" fontId="20" fillId="0" borderId="0" xfId="47" applyNumberFormat="1" applyFont="1" applyFill="1" applyBorder="1" applyAlignment="1">
      <alignment horizontal="left"/>
    </xf>
    <xf numFmtId="2" fontId="20" fillId="0" borderId="0" xfId="60" applyNumberFormat="1" applyFont="1" applyFill="1" applyBorder="1">
      <alignment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Normal_cuadros balanza 2000-2006" xfId="60"/>
    <cellStyle name="Normal_cuadros impo 1 semestre 05-06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COMERCIO%20bolet&#237;n%20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,"/>
      <sheetName val="cuadro2,"/>
      <sheetName val="cuadro3,"/>
      <sheetName val="cuadro4,"/>
      <sheetName val="cuadro5,"/>
      <sheetName val="cuadro6,"/>
      <sheetName val="cuadro7,"/>
      <sheetName val="cuadro8,"/>
      <sheetName val="cuadro9,"/>
      <sheetName val="cuadro10,"/>
      <sheetName val="cuadro11, "/>
      <sheetName val="cuadro12"/>
      <sheetName val="cuadro13,"/>
      <sheetName val="cuadro14,"/>
      <sheetName val="cuadro15,"/>
      <sheetName val="cuadro16,"/>
      <sheetName val="cuadro17,"/>
      <sheetName val="cuadro18,"/>
      <sheetName val="cuadro19,"/>
      <sheetName val="cuadro20,"/>
      <sheetName val="cuadro21,"/>
      <sheetName val="cuadro22,"/>
      <sheetName val="cuadro23,"/>
      <sheetName val="cuadro24, "/>
      <sheetName val="cuadro25,"/>
      <sheetName val="cuadro26, "/>
      <sheetName val="cuadro27,"/>
      <sheetName val="cuadro28,"/>
      <sheetName val="cuadro29,"/>
      <sheetName val="cuadro30,"/>
      <sheetName val="cuadro31,"/>
      <sheetName val="cuadro32,"/>
      <sheetName val="cuadro33,"/>
      <sheetName val="cuadro34, "/>
      <sheetName val="cuadro35,"/>
      <sheetName val="cuadro36, "/>
      <sheetName val="cuadro37, "/>
      <sheetName val="cuadro38, "/>
      <sheetName val="cuadro39,"/>
      <sheetName val="cuadro40,"/>
      <sheetName val="cuadro41,"/>
      <sheetName val="cuadro42,"/>
      <sheetName val="cuadro43,"/>
      <sheetName val="cuadro44, "/>
      <sheetName val="cuadro45, "/>
      <sheetName val="cuadro46"/>
      <sheetName val="cuadro47,"/>
      <sheetName val="cuadro48,"/>
      <sheetName val="cuadro49,"/>
      <sheetName val="cuadro50,"/>
      <sheetName val="cuadro51,"/>
      <sheetName val="cuadro52,"/>
      <sheetName val="cuadro53"/>
      <sheetName val="cuadro54,"/>
      <sheetName val="cuadro55,"/>
      <sheetName val="cuadro56,"/>
      <sheetName val="cuadro57,"/>
      <sheetName val="cuadro58,"/>
      <sheetName val="cuadro 59,"/>
      <sheetName val="cuadro60,"/>
      <sheetName val="cuadro61,"/>
      <sheetName val="cuadro62,"/>
      <sheetName val="cuadro63,"/>
      <sheetName val="cuadro 64,"/>
      <sheetName val="cuadro65,"/>
      <sheetName val="cuadro 66,"/>
      <sheetName val="cuadro67,"/>
      <sheetName val="cuadro 68,"/>
      <sheetName val="cuadro69,"/>
      <sheetName val="cuadro 70 "/>
      <sheetName val="cuadro 71"/>
      <sheetName val="cuadro 7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tabSelected="1" zoomScalePageLayoutView="0" workbookViewId="0" topLeftCell="A1">
      <selection activeCell="B11" sqref="B11"/>
    </sheetView>
  </sheetViews>
  <sheetFormatPr defaultColWidth="11.421875" defaultRowHeight="15"/>
  <cols>
    <col min="1" max="1" width="8.421875" style="23" customWidth="1"/>
    <col min="2" max="2" width="54.57421875" style="2" customWidth="1"/>
    <col min="3" max="6" width="14.00390625" style="2" customWidth="1"/>
    <col min="7" max="7" width="12.7109375" style="2" customWidth="1"/>
    <col min="8" max="8" width="16.28125" style="2" customWidth="1"/>
    <col min="9" max="16384" width="11.421875" style="2" customWidth="1"/>
  </cols>
  <sheetData>
    <row r="1" spans="1:8" ht="15">
      <c r="A1" s="1" t="s">
        <v>0</v>
      </c>
      <c r="B1" s="1"/>
      <c r="C1" s="1"/>
      <c r="D1" s="1"/>
      <c r="E1" s="1"/>
      <c r="F1" s="1"/>
      <c r="G1" s="1"/>
      <c r="H1" s="1"/>
    </row>
    <row r="2" spans="1:8" ht="15">
      <c r="A2" s="1" t="s">
        <v>1</v>
      </c>
      <c r="B2" s="1"/>
      <c r="C2" s="1"/>
      <c r="D2" s="1"/>
      <c r="E2" s="1"/>
      <c r="F2" s="1"/>
      <c r="G2" s="1"/>
      <c r="H2" s="1"/>
    </row>
    <row r="3" spans="1:8" ht="15">
      <c r="A3" s="1" t="s">
        <v>2</v>
      </c>
      <c r="B3" s="1"/>
      <c r="C3" s="1"/>
      <c r="D3" s="1"/>
      <c r="E3" s="1"/>
      <c r="F3" s="1"/>
      <c r="G3" s="1"/>
      <c r="H3" s="1"/>
    </row>
    <row r="4" spans="1:8" ht="12.75" customHeight="1">
      <c r="A4" s="3" t="s">
        <v>3</v>
      </c>
      <c r="B4" s="4" t="s">
        <v>4</v>
      </c>
      <c r="C4" s="5">
        <v>2013</v>
      </c>
      <c r="D4" s="5">
        <v>2014</v>
      </c>
      <c r="E4" s="5">
        <v>2015</v>
      </c>
      <c r="F4" s="5">
        <v>2016</v>
      </c>
      <c r="G4" s="6" t="s">
        <v>5</v>
      </c>
      <c r="H4" s="7" t="s">
        <v>6</v>
      </c>
    </row>
    <row r="5" spans="1:8" ht="15">
      <c r="A5" s="3"/>
      <c r="B5" s="4"/>
      <c r="C5" s="5"/>
      <c r="D5" s="5"/>
      <c r="E5" s="5"/>
      <c r="F5" s="5"/>
      <c r="G5" s="6"/>
      <c r="H5" s="7"/>
    </row>
    <row r="6" spans="1:8" ht="15">
      <c r="A6" s="8" t="s">
        <v>7</v>
      </c>
      <c r="B6" s="9" t="s">
        <v>8</v>
      </c>
      <c r="C6" s="10">
        <v>36690.022419999994</v>
      </c>
      <c r="D6" s="10">
        <v>42995.71052999998</v>
      </c>
      <c r="E6" s="10">
        <v>46572.27676999999</v>
      </c>
      <c r="F6" s="10">
        <v>44503.96203</v>
      </c>
      <c r="G6" s="11">
        <f aca="true" t="shared" si="0" ref="G6:G16">(F6/E6-1)*100</f>
        <v>-4.441085734791295</v>
      </c>
      <c r="H6" s="11">
        <f aca="true" t="shared" si="1" ref="H6:H16">(F6/$F$16)*100</f>
        <v>19.65746975489434</v>
      </c>
    </row>
    <row r="7" spans="1:8" ht="15">
      <c r="A7" s="8" t="s">
        <v>9</v>
      </c>
      <c r="B7" s="9" t="s">
        <v>10</v>
      </c>
      <c r="C7" s="10">
        <v>52997.568459999995</v>
      </c>
      <c r="D7" s="10">
        <v>62430.39285999996</v>
      </c>
      <c r="E7" s="10">
        <v>31445.372710000007</v>
      </c>
      <c r="F7" s="10">
        <v>41093.60105</v>
      </c>
      <c r="G7" s="11">
        <f t="shared" si="0"/>
        <v>30.682505909467995</v>
      </c>
      <c r="H7" s="11">
        <f t="shared" si="1"/>
        <v>18.151107966871265</v>
      </c>
    </row>
    <row r="8" spans="1:8" ht="15">
      <c r="A8" s="8" t="s">
        <v>11</v>
      </c>
      <c r="B8" s="9" t="s">
        <v>12</v>
      </c>
      <c r="C8" s="10">
        <v>36092.694620000024</v>
      </c>
      <c r="D8" s="10">
        <v>45151.43498999999</v>
      </c>
      <c r="E8" s="10">
        <v>45860.137530000036</v>
      </c>
      <c r="F8" s="10">
        <v>36243.14478999999</v>
      </c>
      <c r="G8" s="11">
        <f t="shared" si="0"/>
        <v>-20.97026580809741</v>
      </c>
      <c r="H8" s="11">
        <f t="shared" si="1"/>
        <v>16.008653837413885</v>
      </c>
    </row>
    <row r="9" spans="1:8" ht="15">
      <c r="A9" s="8" t="s">
        <v>13</v>
      </c>
      <c r="B9" s="9" t="s">
        <v>14</v>
      </c>
      <c r="C9" s="10">
        <v>17612.16787</v>
      </c>
      <c r="D9" s="10">
        <v>28906.591490000006</v>
      </c>
      <c r="E9" s="10">
        <v>32706.749630000006</v>
      </c>
      <c r="F9" s="10">
        <v>25854.6359</v>
      </c>
      <c r="G9" s="11">
        <f t="shared" si="0"/>
        <v>-20.95015190294225</v>
      </c>
      <c r="H9" s="11">
        <f t="shared" si="1"/>
        <v>11.420033184583755</v>
      </c>
    </row>
    <row r="10" spans="1:8" s="12" customFormat="1" ht="15">
      <c r="A10" s="8" t="s">
        <v>15</v>
      </c>
      <c r="B10" s="9" t="s">
        <v>16</v>
      </c>
      <c r="C10" s="10">
        <v>13578.9492</v>
      </c>
      <c r="D10" s="10">
        <v>14479.99138</v>
      </c>
      <c r="E10" s="10">
        <v>14844.55865</v>
      </c>
      <c r="F10" s="10">
        <v>15728.22409</v>
      </c>
      <c r="G10" s="11">
        <f t="shared" si="0"/>
        <v>5.952790250183693</v>
      </c>
      <c r="H10" s="11">
        <f t="shared" si="1"/>
        <v>6.947181222628227</v>
      </c>
    </row>
    <row r="11" spans="1:8" s="14" customFormat="1" ht="15">
      <c r="A11" s="8" t="s">
        <v>17</v>
      </c>
      <c r="B11" s="9" t="s">
        <v>18</v>
      </c>
      <c r="C11" s="10">
        <v>9782.94212</v>
      </c>
      <c r="D11" s="10">
        <v>11603.864110000002</v>
      </c>
      <c r="E11" s="10">
        <v>13694.75169000001</v>
      </c>
      <c r="F11" s="10">
        <v>15431.194220000007</v>
      </c>
      <c r="G11" s="13">
        <f t="shared" si="0"/>
        <v>12.679620407195525</v>
      </c>
      <c r="H11" s="13">
        <f t="shared" si="1"/>
        <v>6.815982663679944</v>
      </c>
    </row>
    <row r="12" spans="1:8" ht="15">
      <c r="A12" s="8" t="s">
        <v>19</v>
      </c>
      <c r="B12" s="9" t="s">
        <v>20</v>
      </c>
      <c r="C12" s="10">
        <v>346.47409999999996</v>
      </c>
      <c r="D12" s="10">
        <v>5349.241289999999</v>
      </c>
      <c r="E12" s="10">
        <v>4515.478669999999</v>
      </c>
      <c r="F12" s="10">
        <v>11463.940019999996</v>
      </c>
      <c r="G12" s="11">
        <f t="shared" si="0"/>
        <v>153.88094724407148</v>
      </c>
      <c r="H12" s="11">
        <f t="shared" si="1"/>
        <v>5.063640267874657</v>
      </c>
    </row>
    <row r="13" spans="1:8" ht="15">
      <c r="A13" s="8" t="s">
        <v>21</v>
      </c>
      <c r="B13" s="9" t="s">
        <v>22</v>
      </c>
      <c r="C13" s="10">
        <v>10632.019249999998</v>
      </c>
      <c r="D13" s="10">
        <v>9587.19045</v>
      </c>
      <c r="E13" s="10">
        <v>10260.47017</v>
      </c>
      <c r="F13" s="10">
        <v>11401.51699</v>
      </c>
      <c r="G13" s="11">
        <f t="shared" si="0"/>
        <v>11.120804418263797</v>
      </c>
      <c r="H13" s="11">
        <f t="shared" si="1"/>
        <v>5.0360679177228524</v>
      </c>
    </row>
    <row r="14" spans="1:8" s="15" customFormat="1" ht="15">
      <c r="A14" s="8" t="s">
        <v>23</v>
      </c>
      <c r="B14" s="9" t="s">
        <v>24</v>
      </c>
      <c r="C14" s="10">
        <v>4952.055080000001</v>
      </c>
      <c r="D14" s="10">
        <v>6394.8961999999965</v>
      </c>
      <c r="E14" s="10">
        <v>7020.64963</v>
      </c>
      <c r="F14" s="10">
        <v>6517.00265</v>
      </c>
      <c r="G14" s="13">
        <f t="shared" si="0"/>
        <v>-7.173794542428968</v>
      </c>
      <c r="H14" s="13">
        <f t="shared" si="1"/>
        <v>2.8785702809692353</v>
      </c>
    </row>
    <row r="15" spans="1:8" ht="15">
      <c r="A15" s="16"/>
      <c r="B15" s="2" t="s">
        <v>25</v>
      </c>
      <c r="C15" s="10">
        <v>16234.435889999993</v>
      </c>
      <c r="D15" s="10">
        <v>17677.432090000017</v>
      </c>
      <c r="E15" s="10">
        <v>19929.450059999945</v>
      </c>
      <c r="F15" s="10">
        <v>18159.98291000002</v>
      </c>
      <c r="G15" s="11">
        <f t="shared" si="0"/>
        <v>-8.878655179509398</v>
      </c>
      <c r="H15" s="11">
        <f t="shared" si="1"/>
        <v>8.021292903361834</v>
      </c>
    </row>
    <row r="16" spans="1:8" ht="15">
      <c r="A16" s="17"/>
      <c r="B16" s="17" t="s">
        <v>26</v>
      </c>
      <c r="C16" s="18">
        <f>SUM(C6:C15)</f>
        <v>198919.32901</v>
      </c>
      <c r="D16" s="18">
        <f>SUM(D6:D15)</f>
        <v>244576.74538999994</v>
      </c>
      <c r="E16" s="18">
        <f>SUM(E6:E15)</f>
        <v>226849.89551</v>
      </c>
      <c r="F16" s="18">
        <f>SUM(F6:F15)</f>
        <v>226397.20465000003</v>
      </c>
      <c r="G16" s="19">
        <f t="shared" si="0"/>
        <v>-0.19955524289849702</v>
      </c>
      <c r="H16" s="19">
        <f t="shared" si="1"/>
        <v>100</v>
      </c>
    </row>
    <row r="17" spans="1:2" ht="15">
      <c r="A17" s="20" t="s">
        <v>27</v>
      </c>
      <c r="B17" s="21"/>
    </row>
    <row r="18" spans="1:8" ht="15">
      <c r="A18" s="20" t="s">
        <v>28</v>
      </c>
      <c r="B18" s="16"/>
      <c r="C18" s="22"/>
      <c r="D18" s="22"/>
      <c r="E18" s="22"/>
      <c r="F18" s="22"/>
      <c r="G18" s="22"/>
      <c r="H18" s="22"/>
    </row>
    <row r="19" spans="2:8" ht="15">
      <c r="B19" s="16"/>
      <c r="C19" s="24"/>
      <c r="D19" s="24"/>
      <c r="E19" s="24"/>
      <c r="F19" s="24"/>
      <c r="G19" s="25"/>
      <c r="H19" s="22"/>
    </row>
  </sheetData>
  <sheetProtection/>
  <mergeCells count="11">
    <mergeCell ref="H4:H5"/>
    <mergeCell ref="A1:H1"/>
    <mergeCell ref="A2:H2"/>
    <mergeCell ref="A3:H3"/>
    <mergeCell ref="A4:A5"/>
    <mergeCell ref="B4:B5"/>
    <mergeCell ref="C4:C5"/>
    <mergeCell ref="D4:D5"/>
    <mergeCell ref="E4:E5"/>
    <mergeCell ref="F4:F5"/>
    <mergeCell ref="G4:G5"/>
  </mergeCells>
  <printOptions horizontalCentered="1" verticalCentered="1"/>
  <pageMargins left="0.36" right="0.58" top="1" bottom="1" header="0" footer="0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2017-05-12T13:54:39Z</dcterms:created>
  <dcterms:modified xsi:type="dcterms:W3CDTF">2017-05-12T13:54:39Z</dcterms:modified>
  <cp:category/>
  <cp:version/>
  <cp:contentType/>
  <cp:contentStatus/>
</cp:coreProperties>
</file>