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7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<sst xmlns="http://schemas.openxmlformats.org/spreadsheetml/2006/main" count="29" uniqueCount="29">
  <si>
    <t>Cuadro 27</t>
  </si>
  <si>
    <t>Costa Rica.  Importaciones de los principales productos de cobertura agropecuaria, según partida arancelaria, 2013-2016.</t>
  </si>
  <si>
    <t>(miles de US$)</t>
  </si>
  <si>
    <t>Partida</t>
  </si>
  <si>
    <t>Producto</t>
  </si>
  <si>
    <t>Variación % 2016/15</t>
  </si>
  <si>
    <t>Participación 2016 %</t>
  </si>
  <si>
    <t>Maíz amarillo</t>
  </si>
  <si>
    <t>Soya</t>
  </si>
  <si>
    <t>Trigo</t>
  </si>
  <si>
    <t>Atúnes, listados y bonitos</t>
  </si>
  <si>
    <t>Fungicidas</t>
  </si>
  <si>
    <t>Arroz</t>
  </si>
  <si>
    <t>Los demás jarabes y concentrados</t>
  </si>
  <si>
    <t>Abonos minerales o químicos</t>
  </si>
  <si>
    <t>071333</t>
  </si>
  <si>
    <t>Frijol</t>
  </si>
  <si>
    <t>Herbicidas</t>
  </si>
  <si>
    <t>2309909010</t>
  </si>
  <si>
    <t>Alimentos para animales</t>
  </si>
  <si>
    <t>Nitrato de amonio</t>
  </si>
  <si>
    <t>Las demás preparaciones alimenticias</t>
  </si>
  <si>
    <t>Úrea, incluso solución acuosa</t>
  </si>
  <si>
    <t>Hojuelas fritas con control de importación Panamá</t>
  </si>
  <si>
    <t>Otros productos de panadería</t>
  </si>
  <si>
    <t>Otras preparaciones alimenticias</t>
  </si>
  <si>
    <t>Otros</t>
  </si>
  <si>
    <t>Total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</si>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</sst>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1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164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7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18" fillId="0" borderId="0">
      <alignment/>
      <protection/>
    </xf>
    <xf numFmtId="164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164" fontId="0" fillId="0" borderId="0" xfId="0" applyAlignment="1">
      <alignment/>
    </xf>
    <xf numFmtId="0" fontId="19" fillId="0" borderId="0" xfId="60" applyFont="1" applyAlignment="1">
      <alignment horizontal="center"/>
      <protection/>
    </xf>
    <xf numFmtId="0" fontId="20" fillId="0" borderId="0" xfId="60" applyFont="1" applyFill="1">
      <alignment/>
      <protection/>
    </xf>
    <xf numFmtId="0" fontId="20" fillId="0" borderId="0" xfId="60" applyFont="1" applyAlignment="1">
      <alignment horizontal="left"/>
      <protection/>
    </xf>
    <xf numFmtId="0" fontId="19" fillId="0" borderId="0" xfId="60" applyFont="1" applyAlignment="1">
      <alignment horizontal="center"/>
      <protection/>
    </xf>
    <xf numFmtId="164" fontId="20" fillId="0" borderId="0" xfId="0" applyNumberFormat="1" applyFont="1" applyAlignment="1">
      <alignment/>
    </xf>
    <xf numFmtId="0" fontId="20" fillId="0" borderId="0" xfId="60" applyFont="1">
      <alignment/>
      <protection/>
    </xf>
    <xf numFmtId="0" fontId="28" fillId="33" borderId="0" xfId="60" applyFont="1" applyFill="1" applyBorder="1" applyAlignment="1">
      <alignment horizontal="left" vertical="center"/>
      <protection/>
    </xf>
    <xf numFmtId="165" fontId="28" fillId="33" borderId="0" xfId="60" applyNumberFormat="1" applyFont="1" applyFill="1" applyBorder="1" applyAlignment="1">
      <alignment horizontal="right" vertical="center" wrapText="1"/>
      <protection/>
    </xf>
    <xf numFmtId="165" fontId="28" fillId="33" borderId="0" xfId="60" applyNumberFormat="1" applyFont="1" applyFill="1" applyBorder="1" applyAlignment="1">
      <alignment horizontal="center" vertical="center" wrapText="1"/>
      <protection/>
    </xf>
    <xf numFmtId="165" fontId="28" fillId="33" borderId="0" xfId="61" applyNumberFormat="1" applyFont="1" applyFill="1" applyBorder="1" applyAlignment="1">
      <alignment horizontal="center" vertical="center" wrapText="1"/>
      <protection/>
    </xf>
    <xf numFmtId="0" fontId="20" fillId="0" borderId="0" xfId="60" applyNumberFormat="1" applyFont="1" applyFill="1" applyAlignment="1">
      <alignment horizontal="left" vertical="top" wrapText="1"/>
      <protection/>
    </xf>
    <xf numFmtId="3" fontId="20" fillId="0" borderId="0" xfId="60" applyNumberFormat="1" applyFont="1" applyFill="1" applyAlignment="1">
      <alignment vertical="top"/>
      <protection/>
    </xf>
    <xf numFmtId="166" fontId="20" fillId="0" borderId="0" xfId="60" applyNumberFormat="1" applyFont="1" applyAlignment="1">
      <alignment vertical="top"/>
      <protection/>
    </xf>
    <xf numFmtId="0" fontId="21" fillId="0" borderId="0" xfId="60" applyFont="1" applyFill="1" applyAlignment="1">
      <alignment vertical="top"/>
      <protection/>
    </xf>
    <xf numFmtId="0" fontId="20" fillId="0" borderId="0" xfId="60" applyFont="1" applyFill="1" applyAlignment="1">
      <alignment vertical="top"/>
      <protection/>
    </xf>
    <xf numFmtId="0" fontId="14" fillId="0" borderId="0" xfId="60" applyFont="1" applyFill="1" applyAlignment="1">
      <alignment vertical="top"/>
      <protection/>
    </xf>
    <xf numFmtId="49" fontId="20" fillId="0" borderId="0" xfId="60" applyNumberFormat="1" applyFont="1" applyFill="1" applyAlignment="1">
      <alignment horizontal="left" vertical="top" wrapText="1"/>
      <protection/>
    </xf>
    <xf numFmtId="49" fontId="20" fillId="0" borderId="0" xfId="60" applyNumberFormat="1" applyFont="1" applyAlignment="1">
      <alignment horizontal="left"/>
      <protection/>
    </xf>
    <xf numFmtId="49" fontId="20" fillId="0" borderId="0" xfId="60" applyNumberFormat="1" applyFont="1">
      <alignment/>
      <protection/>
    </xf>
    <xf numFmtId="3" fontId="20" fillId="0" borderId="0" xfId="60" applyNumberFormat="1" applyFont="1" applyFill="1">
      <alignment/>
      <protection/>
    </xf>
    <xf numFmtId="166" fontId="20" fillId="0" borderId="0" xfId="60" applyNumberFormat="1" applyFont="1">
      <alignment/>
      <protection/>
    </xf>
    <xf numFmtId="0" fontId="19" fillId="0" borderId="0" xfId="60" applyFont="1" applyFill="1">
      <alignment/>
      <protection/>
    </xf>
    <xf numFmtId="49" fontId="19" fillId="0" borderId="10" xfId="60" applyNumberFormat="1" applyFont="1" applyBorder="1">
      <alignment/>
      <protection/>
    </xf>
    <xf numFmtId="3" fontId="19" fillId="0" borderId="10" xfId="60" applyNumberFormat="1" applyFont="1" applyBorder="1">
      <alignment/>
      <protection/>
    </xf>
    <xf numFmtId="166" fontId="19" fillId="0" borderId="10" xfId="60" applyNumberFormat="1" applyFont="1" applyBorder="1">
      <alignment/>
      <protection/>
    </xf>
    <xf numFmtId="0" fontId="20" fillId="0" borderId="0" xfId="60" applyFont="1" applyFill="1" applyBorder="1" applyAlignment="1">
      <alignment horizontal="left"/>
      <protection/>
    </xf>
    <xf numFmtId="3" fontId="20" fillId="0" borderId="0" xfId="60" applyNumberFormat="1" applyFont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showGridLines="0" tabSelected="1" zoomScalePageLayoutView="0" workbookViewId="0" topLeftCell="B1">
      <selection activeCell="B13" sqref="B13"/>
    </sheetView>
  </sheetViews>
  <sheetFormatPr defaultColWidth="10.00390625" defaultRowHeight="12.75"/>
  <cols>
    <col min="1" max="1" width="14.875" style="3" customWidth="1"/>
    <col min="2" max="2" width="32.625" style="6" customWidth="1"/>
    <col min="3" max="6" width="11.375" style="6" customWidth="1"/>
    <col min="7" max="7" width="10.875" style="6" customWidth="1"/>
    <col min="8" max="8" width="12.125" style="6" customWidth="1"/>
    <col min="9" max="9" width="4.75390625" style="2" customWidth="1"/>
    <col min="10" max="16384" width="10.00390625" style="2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1"/>
      <c r="D3" s="1"/>
      <c r="E3" s="1"/>
      <c r="F3" s="1"/>
      <c r="G3" s="1"/>
      <c r="H3" s="1"/>
    </row>
    <row r="4" spans="1:8" ht="15">
      <c r="A4" s="1" t="s">
        <v>2</v>
      </c>
      <c r="B4" s="1"/>
      <c r="C4" s="1"/>
      <c r="D4" s="1"/>
      <c r="E4" s="1"/>
      <c r="F4" s="1"/>
      <c r="G4" s="1"/>
      <c r="H4" s="1"/>
    </row>
    <row r="5" spans="2:7" ht="15">
      <c r="B5" s="4"/>
      <c r="C5" s="5"/>
      <c r="D5" s="5"/>
      <c r="E5" s="5"/>
      <c r="F5" s="5"/>
      <c r="G5" s="4"/>
    </row>
    <row r="6" spans="1:8" ht="12.75" customHeight="1">
      <c r="A6" s="7" t="s">
        <v>3</v>
      </c>
      <c r="B6" s="7" t="s">
        <v>4</v>
      </c>
      <c r="C6" s="8">
        <v>2013</v>
      </c>
      <c r="D6" s="8">
        <v>2014</v>
      </c>
      <c r="E6" s="8">
        <v>2015</v>
      </c>
      <c r="F6" s="8">
        <v>2016</v>
      </c>
      <c r="G6" s="9" t="s">
        <v>5</v>
      </c>
      <c r="H6" s="10" t="s">
        <v>6</v>
      </c>
    </row>
    <row r="7" spans="1:8" ht="16.5" customHeight="1">
      <c r="A7" s="7"/>
      <c r="B7" s="7"/>
      <c r="C7" s="8"/>
      <c r="D7" s="8"/>
      <c r="E7" s="8"/>
      <c r="F7" s="8"/>
      <c r="G7" s="9"/>
      <c r="H7" s="10"/>
    </row>
    <row r="8" spans="1:8" s="14" customFormat="1" ht="15">
      <c r="A8" s="11">
        <v>1005902090</v>
      </c>
      <c r="B8" s="11" t="s">
        <v>7</v>
      </c>
      <c r="C8" s="12">
        <v>178663.14823999998</v>
      </c>
      <c r="D8" s="12">
        <v>161726.46611</v>
      </c>
      <c r="E8" s="12">
        <v>150302.0878</v>
      </c>
      <c r="F8" s="12">
        <v>152691.41230000003</v>
      </c>
      <c r="G8" s="13">
        <f aca="true" t="shared" si="0" ref="G8:G26">(F8/E8-1)*100</f>
        <v>1.5896815107314888</v>
      </c>
      <c r="H8" s="13">
        <f aca="true" t="shared" si="1" ref="H8:H26">(F8/$F$26)*100</f>
        <v>6.425619892772093</v>
      </c>
    </row>
    <row r="9" spans="1:8" s="15" customFormat="1" ht="12.75" customHeight="1">
      <c r="A9" s="11">
        <v>1201</v>
      </c>
      <c r="B9" s="11" t="s">
        <v>8</v>
      </c>
      <c r="C9" s="12">
        <v>151305.09582000002</v>
      </c>
      <c r="D9" s="12">
        <v>134739.15295000002</v>
      </c>
      <c r="E9" s="12">
        <v>113999.73797</v>
      </c>
      <c r="F9" s="12">
        <v>128215.31178</v>
      </c>
      <c r="G9" s="13">
        <f t="shared" si="0"/>
        <v>12.469830249733516</v>
      </c>
      <c r="H9" s="13">
        <f t="shared" si="1"/>
        <v>5.3956070319977245</v>
      </c>
    </row>
    <row r="10" spans="1:8" s="15" customFormat="1" ht="12.75" customHeight="1">
      <c r="A10" s="11">
        <v>1001</v>
      </c>
      <c r="B10" s="11" t="s">
        <v>9</v>
      </c>
      <c r="C10" s="12">
        <v>79936.55655</v>
      </c>
      <c r="D10" s="12">
        <v>90155.70148999999</v>
      </c>
      <c r="E10" s="12">
        <v>79760.56198999997</v>
      </c>
      <c r="F10" s="12">
        <v>67107.10717</v>
      </c>
      <c r="G10" s="13">
        <f t="shared" si="0"/>
        <v>-15.86429998021629</v>
      </c>
      <c r="H10" s="13">
        <f t="shared" si="1"/>
        <v>2.8240276010463012</v>
      </c>
    </row>
    <row r="11" spans="1:9" s="16" customFormat="1" ht="12.75" customHeight="1">
      <c r="A11" s="11">
        <v>160414</v>
      </c>
      <c r="B11" s="11" t="s">
        <v>10</v>
      </c>
      <c r="C11" s="12">
        <v>25766.940229999993</v>
      </c>
      <c r="D11" s="12">
        <v>123949.67775000002</v>
      </c>
      <c r="E11" s="12">
        <v>60728.70219000001</v>
      </c>
      <c r="F11" s="12">
        <v>63153.0223</v>
      </c>
      <c r="G11" s="13">
        <f t="shared" si="0"/>
        <v>3.9920499246222763</v>
      </c>
      <c r="H11" s="13">
        <f t="shared" si="1"/>
        <v>2.6576302508897514</v>
      </c>
      <c r="I11" s="15"/>
    </row>
    <row r="12" spans="1:8" s="15" customFormat="1" ht="15">
      <c r="A12" s="11">
        <v>380892</v>
      </c>
      <c r="B12" s="11" t="s">
        <v>11</v>
      </c>
      <c r="C12" s="12">
        <v>58880.16693000001</v>
      </c>
      <c r="D12" s="12">
        <v>55851.70167000002</v>
      </c>
      <c r="E12" s="12">
        <v>57121.70153000003</v>
      </c>
      <c r="F12" s="12">
        <v>47827.55339</v>
      </c>
      <c r="G12" s="13">
        <f t="shared" si="0"/>
        <v>-16.270783066780293</v>
      </c>
      <c r="H12" s="13">
        <f t="shared" si="1"/>
        <v>2.012697858092988</v>
      </c>
    </row>
    <row r="13" spans="1:8" s="15" customFormat="1" ht="15">
      <c r="A13" s="11">
        <v>1006</v>
      </c>
      <c r="B13" s="11" t="s">
        <v>12</v>
      </c>
      <c r="C13" s="12">
        <v>59324.543770000004</v>
      </c>
      <c r="D13" s="12">
        <v>54741.97436000001</v>
      </c>
      <c r="E13" s="12">
        <v>54613.89189000001</v>
      </c>
      <c r="F13" s="12">
        <v>65813.65740999999</v>
      </c>
      <c r="G13" s="13">
        <f t="shared" si="0"/>
        <v>20.507173417631286</v>
      </c>
      <c r="H13" s="13">
        <f t="shared" si="1"/>
        <v>2.769596140999105</v>
      </c>
    </row>
    <row r="14" spans="1:8" s="15" customFormat="1" ht="15">
      <c r="A14" s="11">
        <v>2106903019</v>
      </c>
      <c r="B14" s="11" t="s">
        <v>13</v>
      </c>
      <c r="C14" s="12">
        <v>40638.24217999997</v>
      </c>
      <c r="D14" s="12">
        <v>41205.42129999999</v>
      </c>
      <c r="E14" s="12">
        <v>12693.809280000005</v>
      </c>
      <c r="F14" s="12">
        <v>46938.037420000015</v>
      </c>
      <c r="G14" s="13">
        <f t="shared" si="0"/>
        <v>269.7710938036088</v>
      </c>
      <c r="H14" s="13">
        <f t="shared" si="1"/>
        <v>1.9752648982056271</v>
      </c>
    </row>
    <row r="15" spans="1:8" s="15" customFormat="1" ht="15">
      <c r="A15" s="11">
        <v>310590</v>
      </c>
      <c r="B15" s="11" t="s">
        <v>14</v>
      </c>
      <c r="C15" s="12">
        <v>38149.03673</v>
      </c>
      <c r="D15" s="12">
        <v>51566.73366000002</v>
      </c>
      <c r="E15" s="12">
        <v>35171.62178000002</v>
      </c>
      <c r="F15" s="12">
        <v>34498.03475999998</v>
      </c>
      <c r="G15" s="13">
        <f t="shared" si="0"/>
        <v>-1.9151434762188613</v>
      </c>
      <c r="H15" s="13">
        <f t="shared" si="1"/>
        <v>1.4517598277227994</v>
      </c>
    </row>
    <row r="16" spans="1:8" s="15" customFormat="1" ht="16.5" customHeight="1">
      <c r="A16" s="17" t="s">
        <v>15</v>
      </c>
      <c r="B16" s="11" t="s">
        <v>16</v>
      </c>
      <c r="C16" s="12">
        <v>32552.62388</v>
      </c>
      <c r="D16" s="12">
        <v>46514.79474000002</v>
      </c>
      <c r="E16" s="12">
        <v>35004.109330000014</v>
      </c>
      <c r="F16" s="12">
        <v>35057.16941</v>
      </c>
      <c r="G16" s="13">
        <f t="shared" si="0"/>
        <v>0.15158243136474958</v>
      </c>
      <c r="H16" s="13">
        <f t="shared" si="1"/>
        <v>1.4752895513376376</v>
      </c>
    </row>
    <row r="17" spans="1:8" s="15" customFormat="1" ht="15">
      <c r="A17" s="11">
        <v>380893</v>
      </c>
      <c r="B17" s="11" t="s">
        <v>17</v>
      </c>
      <c r="C17" s="12">
        <v>34239.46645999999</v>
      </c>
      <c r="D17" s="12">
        <v>37988.61219999999</v>
      </c>
      <c r="E17" s="12">
        <v>34625.08325</v>
      </c>
      <c r="F17" s="12">
        <v>35019.011379999996</v>
      </c>
      <c r="G17" s="13">
        <f t="shared" si="0"/>
        <v>1.1376958349984312</v>
      </c>
      <c r="H17" s="13">
        <f t="shared" si="1"/>
        <v>1.4736837701548997</v>
      </c>
    </row>
    <row r="18" spans="1:8" s="15" customFormat="1" ht="17.25" customHeight="1">
      <c r="A18" s="11" t="s">
        <v>18</v>
      </c>
      <c r="B18" s="11" t="s">
        <v>19</v>
      </c>
      <c r="C18" s="12">
        <v>30429.77961999999</v>
      </c>
      <c r="D18" s="12">
        <v>25413.66115</v>
      </c>
      <c r="E18" s="12">
        <v>31283.23039</v>
      </c>
      <c r="F18" s="12">
        <v>29151.960519999997</v>
      </c>
      <c r="G18" s="13">
        <f t="shared" si="0"/>
        <v>-6.812819019743199</v>
      </c>
      <c r="H18" s="13">
        <f t="shared" si="1"/>
        <v>1.2267842350071616</v>
      </c>
    </row>
    <row r="19" spans="1:8" s="15" customFormat="1" ht="17.25" customHeight="1">
      <c r="A19" s="11">
        <v>310230</v>
      </c>
      <c r="B19" s="11" t="s">
        <v>20</v>
      </c>
      <c r="C19" s="12">
        <v>30783.540680000002</v>
      </c>
      <c r="D19" s="12">
        <v>27633.923979999996</v>
      </c>
      <c r="E19" s="12">
        <v>29584.448350000002</v>
      </c>
      <c r="F19" s="12">
        <v>25366.357210000002</v>
      </c>
      <c r="G19" s="13">
        <f t="shared" si="0"/>
        <v>-14.257798861407533</v>
      </c>
      <c r="H19" s="13">
        <f t="shared" si="1"/>
        <v>1.0674769919312532</v>
      </c>
    </row>
    <row r="20" spans="1:8" s="15" customFormat="1" ht="15">
      <c r="A20" s="11">
        <v>2106903090</v>
      </c>
      <c r="B20" s="11" t="s">
        <v>21</v>
      </c>
      <c r="C20" s="12">
        <v>17382.36943</v>
      </c>
      <c r="D20" s="12">
        <v>19731.867960000003</v>
      </c>
      <c r="E20" s="12">
        <v>7787.692880000003</v>
      </c>
      <c r="F20" s="12">
        <v>24296.373789999994</v>
      </c>
      <c r="G20" s="13">
        <f t="shared" si="0"/>
        <v>211.9842315866979</v>
      </c>
      <c r="H20" s="13">
        <f t="shared" si="1"/>
        <v>1.0224495300398135</v>
      </c>
    </row>
    <row r="21" spans="1:8" s="15" customFormat="1" ht="15">
      <c r="A21" s="11">
        <v>31021</v>
      </c>
      <c r="B21" s="11" t="s">
        <v>22</v>
      </c>
      <c r="C21" s="12">
        <v>39307.395840000005</v>
      </c>
      <c r="D21" s="12">
        <v>32985.42166</v>
      </c>
      <c r="E21" s="12">
        <v>26158.722639999996</v>
      </c>
      <c r="F21" s="12">
        <v>30208.023639999996</v>
      </c>
      <c r="G21" s="13">
        <f t="shared" si="0"/>
        <v>15.479735213859813</v>
      </c>
      <c r="H21" s="13">
        <f t="shared" si="1"/>
        <v>1.2712258973749342</v>
      </c>
    </row>
    <row r="22" spans="1:8" s="15" customFormat="1" ht="30">
      <c r="A22" s="11">
        <v>2004100020</v>
      </c>
      <c r="B22" s="11" t="s">
        <v>23</v>
      </c>
      <c r="C22" s="12">
        <v>2229.54918</v>
      </c>
      <c r="D22" s="12">
        <v>6826.82101</v>
      </c>
      <c r="E22" s="12">
        <v>25527.216479999995</v>
      </c>
      <c r="F22" s="12">
        <v>27367.792929999992</v>
      </c>
      <c r="G22" s="13">
        <f t="shared" si="0"/>
        <v>7.210251268257339</v>
      </c>
      <c r="H22" s="13">
        <f t="shared" si="1"/>
        <v>1.1517021947951118</v>
      </c>
    </row>
    <row r="23" spans="1:8" s="15" customFormat="1" ht="15">
      <c r="A23" s="11">
        <v>1905900090</v>
      </c>
      <c r="B23" s="11" t="s">
        <v>24</v>
      </c>
      <c r="C23" s="12">
        <v>21379.199490000006</v>
      </c>
      <c r="D23" s="12">
        <v>22407.460659999986</v>
      </c>
      <c r="E23" s="12">
        <v>22060.766449999996</v>
      </c>
      <c r="F23" s="12">
        <v>23597.077000000027</v>
      </c>
      <c r="G23" s="13">
        <f t="shared" si="0"/>
        <v>6.963994444535859</v>
      </c>
      <c r="H23" s="13">
        <f t="shared" si="1"/>
        <v>0.9930214482826873</v>
      </c>
    </row>
    <row r="24" spans="1:8" s="15" customFormat="1" ht="28.5" customHeight="1">
      <c r="A24" s="11">
        <v>2106909990</v>
      </c>
      <c r="B24" s="11" t="s">
        <v>25</v>
      </c>
      <c r="C24" s="12">
        <v>20178.394089999987</v>
      </c>
      <c r="D24" s="12">
        <v>24978.491079999996</v>
      </c>
      <c r="E24" s="12">
        <v>38661.903210000055</v>
      </c>
      <c r="F24" s="12">
        <v>24334.42096</v>
      </c>
      <c r="G24" s="13">
        <f t="shared" si="0"/>
        <v>-37.058398734737395</v>
      </c>
      <c r="H24" s="13">
        <f t="shared" si="1"/>
        <v>1.024050645968556</v>
      </c>
    </row>
    <row r="25" spans="1:8" s="22" customFormat="1" ht="15" customHeight="1">
      <c r="A25" s="18"/>
      <c r="B25" s="19" t="s">
        <v>26</v>
      </c>
      <c r="C25" s="20">
        <v>1353581.0778899984</v>
      </c>
      <c r="D25" s="20">
        <v>1395947.5866800025</v>
      </c>
      <c r="E25" s="20">
        <v>1431070.6148800019</v>
      </c>
      <c r="F25" s="20">
        <v>1515648.4446500023</v>
      </c>
      <c r="G25" s="13">
        <f t="shared" si="0"/>
        <v>5.9101087598736335</v>
      </c>
      <c r="H25" s="21">
        <f t="shared" si="1"/>
        <v>63.78211223338154</v>
      </c>
    </row>
    <row r="26" spans="1:8" ht="15">
      <c r="A26" s="23"/>
      <c r="B26" s="23" t="s">
        <v>27</v>
      </c>
      <c r="C26" s="24">
        <f>SUM(C8:C25)</f>
        <v>2214727.1270099985</v>
      </c>
      <c r="D26" s="24">
        <f>SUM(D8:D25)</f>
        <v>2354365.4704100024</v>
      </c>
      <c r="E26" s="24">
        <f>SUM(E8:E25)</f>
        <v>2246155.902290002</v>
      </c>
      <c r="F26" s="24">
        <f>SUM(F8:F25)</f>
        <v>2376290.7680200026</v>
      </c>
      <c r="G26" s="25">
        <f t="shared" si="0"/>
        <v>5.7936702255317885</v>
      </c>
      <c r="H26" s="25">
        <f t="shared" si="1"/>
        <v>100</v>
      </c>
    </row>
    <row r="27" spans="1:6" ht="15">
      <c r="A27" s="26" t="s">
        <v>28</v>
      </c>
      <c r="C27" s="27"/>
      <c r="D27" s="27"/>
      <c r="E27" s="27"/>
      <c r="F27" s="27"/>
    </row>
    <row r="28" spans="3:6" ht="15">
      <c r="C28" s="27"/>
      <c r="D28" s="27"/>
      <c r="E28" s="27"/>
      <c r="F28" s="27"/>
    </row>
  </sheetData>
  <sheetProtection/>
  <mergeCells count="11">
    <mergeCell ref="H6:H7"/>
    <mergeCell ref="A2:H2"/>
    <mergeCell ref="A3:H3"/>
    <mergeCell ref="A4:H4"/>
    <mergeCell ref="A6:A7"/>
    <mergeCell ref="B6:B7"/>
    <mergeCell ref="C6:C7"/>
    <mergeCell ref="D6:D7"/>
    <mergeCell ref="E6:E7"/>
    <mergeCell ref="F6:F7"/>
    <mergeCell ref="G6:G7"/>
  </mergeCells>
  <printOptions/>
  <pageMargins left="0.47" right="0.38" top="1.8" bottom="1" header="0" footer="0"/>
  <pageSetup horizontalDpi="360" verticalDpi="36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2017-05-12T13:54:44Z</dcterms:created>
  <dcterms:modified xsi:type="dcterms:W3CDTF">2017-05-12T13:54:45Z</dcterms:modified>
  <cp:category/>
  <cp:version/>
  <cp:contentType/>
  <cp:contentStatus/>
</cp:coreProperties>
</file>