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36, 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<sst xmlns="http://schemas.openxmlformats.org/spreadsheetml/2006/main" count="29" uniqueCount="29">
  <si>
    <t>Cuadro 36</t>
  </si>
  <si>
    <t>Costa Rica. Principales países de origen de las importaciones del sector pecuario, 2013-2016.</t>
  </si>
  <si>
    <t>(miles de US$)</t>
  </si>
  <si>
    <t>País</t>
  </si>
  <si>
    <t>Variación % 2016/15</t>
  </si>
  <si>
    <t>Participación 2016 %</t>
  </si>
  <si>
    <t>Estados Unidos 1/</t>
  </si>
  <si>
    <t>Nicaragua</t>
  </si>
  <si>
    <t>Chile</t>
  </si>
  <si>
    <t>Panamá</t>
  </si>
  <si>
    <t>Nueva Zelandia</t>
  </si>
  <si>
    <t>Canadá</t>
  </si>
  <si>
    <t>El Salvador</t>
  </si>
  <si>
    <t>Argentina</t>
  </si>
  <si>
    <t>Holanda (Países Bajos)</t>
  </si>
  <si>
    <t>España</t>
  </si>
  <si>
    <t>Brasil</t>
  </si>
  <si>
    <t>México</t>
  </si>
  <si>
    <t>Italia</t>
  </si>
  <si>
    <t>Dinamarca</t>
  </si>
  <si>
    <t>Alemania</t>
  </si>
  <si>
    <t>Francia</t>
  </si>
  <si>
    <t>Guatemala</t>
  </si>
  <si>
    <t>Australia</t>
  </si>
  <si>
    <t>Lituania</t>
  </si>
  <si>
    <t>Otros</t>
  </si>
  <si>
    <t>Total</t>
  </si>
  <si>
    <t>1/ Incluye Puerto Rico</t>
  </si>
  <si>
    <t>Fuente:  Sepsa, con información del BCCR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</si>
</sst>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_)"/>
    <numFmt numFmtId="166" formatCode="#,##0.0"/>
    <numFmt numFmtId="167" formatCode="_-* #,##0.00\ [$€]_-;\-* #,##0.00\ [$€]_-;_-* &quot;-&quot;??\ [$€]_-;_-@_-"/>
    <numFmt numFmtId="168" formatCode="_-* #,##0.00\ _$_-;\-* #,##0.00\ _$_-;_-* &quot;-&quot;??\ _$_-;_-@_-"/>
    <numFmt numFmtId="169" formatCode="_-* #,##0\ &quot;Pts&quot;_-;\-* #,##0\ &quot;Pts&quot;_-;_-* &quot;-&quot;\ &quot;Pts&quot;_-;_-@_-"/>
  </numFmts>
  <fonts count="40">
    <font>
      <sz val="10"/>
      <name val="Courier"/>
      <family val="3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72">
    <xf numFmtId="165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7" fontId="0" fillId="0" borderId="0" applyFont="0" applyFill="0" applyBorder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0" fontId="18" fillId="0" borderId="0">
      <alignment/>
      <protection/>
    </xf>
    <xf numFmtId="165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165" fontId="0" fillId="0" borderId="0" xfId="0" applyAlignment="1">
      <alignment/>
    </xf>
    <xf numFmtId="0" fontId="19" fillId="0" borderId="0" xfId="60" applyFont="1" applyAlignment="1">
      <alignment horizontal="center"/>
      <protection/>
    </xf>
    <xf numFmtId="0" fontId="20" fillId="0" borderId="0" xfId="60" applyFont="1">
      <alignment/>
      <protection/>
    </xf>
    <xf numFmtId="0" fontId="19" fillId="0" borderId="0" xfId="60" applyFont="1" applyAlignment="1">
      <alignment horizontal="center"/>
      <protection/>
    </xf>
    <xf numFmtId="0" fontId="27" fillId="33" borderId="0" xfId="60" applyFont="1" applyFill="1" applyBorder="1" applyAlignment="1">
      <alignment horizontal="center" vertical="center"/>
      <protection/>
    </xf>
    <xf numFmtId="164" fontId="27" fillId="33" borderId="0" xfId="60" applyNumberFormat="1" applyFont="1" applyFill="1" applyBorder="1" applyAlignment="1">
      <alignment horizontal="right" vertical="center" wrapText="1"/>
      <protection/>
    </xf>
    <xf numFmtId="164" fontId="27" fillId="33" borderId="0" xfId="60" applyNumberFormat="1" applyFont="1" applyFill="1" applyBorder="1" applyAlignment="1">
      <alignment horizontal="center" vertical="center" wrapText="1"/>
      <protection/>
    </xf>
    <xf numFmtId="164" fontId="27" fillId="33" borderId="0" xfId="61" applyNumberFormat="1" applyFont="1" applyFill="1" applyBorder="1" applyAlignment="1">
      <alignment horizontal="center" vertical="center" wrapText="1"/>
      <protection/>
    </xf>
    <xf numFmtId="165" fontId="20" fillId="0" borderId="0" xfId="0" applyFont="1" applyAlignment="1">
      <alignment/>
    </xf>
    <xf numFmtId="3" fontId="20" fillId="0" borderId="0" xfId="60" applyNumberFormat="1" applyFont="1">
      <alignment/>
      <protection/>
    </xf>
    <xf numFmtId="166" fontId="20" fillId="0" borderId="0" xfId="60" applyNumberFormat="1" applyFont="1" applyFill="1" applyBorder="1">
      <alignment/>
      <protection/>
    </xf>
    <xf numFmtId="0" fontId="19" fillId="0" borderId="0" xfId="60" applyFont="1">
      <alignment/>
      <protection/>
    </xf>
    <xf numFmtId="3" fontId="20" fillId="0" borderId="0" xfId="60" applyNumberFormat="1" applyFont="1" applyFill="1" applyBorder="1">
      <alignment/>
      <protection/>
    </xf>
    <xf numFmtId="165" fontId="20" fillId="0" borderId="0" xfId="0" applyFont="1" applyFill="1" applyAlignment="1">
      <alignment/>
    </xf>
    <xf numFmtId="3" fontId="20" fillId="0" borderId="0" xfId="60" applyNumberFormat="1" applyFont="1" applyFill="1">
      <alignment/>
      <protection/>
    </xf>
    <xf numFmtId="0" fontId="20" fillId="0" borderId="0" xfId="60" applyFont="1" applyAlignment="1">
      <alignment horizontal="left"/>
      <protection/>
    </xf>
    <xf numFmtId="49" fontId="20" fillId="0" borderId="10" xfId="60" applyNumberFormat="1" applyFont="1" applyBorder="1" applyAlignment="1">
      <alignment horizontal="left"/>
      <protection/>
    </xf>
    <xf numFmtId="3" fontId="19" fillId="0" borderId="10" xfId="60" applyNumberFormat="1" applyFont="1" applyBorder="1">
      <alignment/>
      <protection/>
    </xf>
    <xf numFmtId="166" fontId="19" fillId="0" borderId="10" xfId="60" applyNumberFormat="1" applyFont="1" applyBorder="1">
      <alignment/>
      <protection/>
    </xf>
    <xf numFmtId="0" fontId="20" fillId="0" borderId="0" xfId="60" applyFont="1" applyFill="1" applyBorder="1">
      <alignment/>
      <protection/>
    </xf>
    <xf numFmtId="0" fontId="20" fillId="0" borderId="0" xfId="60" applyFont="1" applyAlignment="1">
      <alignment horizontal="right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rmal_cuadros balanza 2000-2006" xfId="60"/>
    <cellStyle name="Normal_cuadros impo 1 semestre 05-06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COMERCIO%20bolet&#237;n%20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,"/>
      <sheetName val="cuadro2,"/>
      <sheetName val="cuadro3,"/>
      <sheetName val="cuadro4,"/>
      <sheetName val="cuadro5,"/>
      <sheetName val="cuadro6,"/>
      <sheetName val="cuadro7,"/>
      <sheetName val="cuadro8,"/>
      <sheetName val="cuadro9,"/>
      <sheetName val="cuadro10,"/>
      <sheetName val="cuadro11, "/>
      <sheetName val="cuadro12"/>
      <sheetName val="cuadro13,"/>
      <sheetName val="cuadro14,"/>
      <sheetName val="cuadro15,"/>
      <sheetName val="cuadro16,"/>
      <sheetName val="cuadro17,"/>
      <sheetName val="cuadro18,"/>
      <sheetName val="cuadro19,"/>
      <sheetName val="cuadro20,"/>
      <sheetName val="cuadro21,"/>
      <sheetName val="cuadro22,"/>
      <sheetName val="cuadro23,"/>
      <sheetName val="cuadro24, "/>
      <sheetName val="cuadro25,"/>
      <sheetName val="cuadro26, "/>
      <sheetName val="cuadro27,"/>
      <sheetName val="cuadro28,"/>
      <sheetName val="cuadro29,"/>
      <sheetName val="cuadro30,"/>
      <sheetName val="cuadro31,"/>
      <sheetName val="cuadro32,"/>
      <sheetName val="cuadro33,"/>
      <sheetName val="cuadro34, "/>
      <sheetName val="cuadro35,"/>
      <sheetName val="cuadro36, "/>
      <sheetName val="cuadro37, "/>
      <sheetName val="cuadro38, "/>
      <sheetName val="cuadro39,"/>
      <sheetName val="cuadro40,"/>
      <sheetName val="cuadro41,"/>
      <sheetName val="cuadro42,"/>
      <sheetName val="cuadro43,"/>
      <sheetName val="cuadro44, "/>
      <sheetName val="cuadro45, "/>
      <sheetName val="cuadro46"/>
      <sheetName val="cuadro47,"/>
      <sheetName val="cuadro48,"/>
      <sheetName val="cuadro49,"/>
      <sheetName val="cuadro50,"/>
      <sheetName val="cuadro51,"/>
      <sheetName val="cuadro52,"/>
      <sheetName val="cuadro53"/>
      <sheetName val="cuadro54,"/>
      <sheetName val="cuadro55,"/>
      <sheetName val="cuadro56,"/>
      <sheetName val="cuadro57,"/>
      <sheetName val="cuadro58,"/>
      <sheetName val="cuadro 59,"/>
      <sheetName val="cuadro60,"/>
      <sheetName val="cuadro61,"/>
      <sheetName val="cuadro62,"/>
      <sheetName val="cuadro63,"/>
      <sheetName val="cuadro 64,"/>
      <sheetName val="cuadro65,"/>
      <sheetName val="cuadro 66,"/>
      <sheetName val="cuadro67,"/>
      <sheetName val="cuadro 68,"/>
      <sheetName val="cuadro69,"/>
      <sheetName val="cuadro 70 "/>
      <sheetName val="cuadro 71"/>
      <sheetName val="cuadro 7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showGridLines="0" tabSelected="1" zoomScalePageLayoutView="0" workbookViewId="0" topLeftCell="A1">
      <selection activeCell="B16" sqref="B16"/>
    </sheetView>
  </sheetViews>
  <sheetFormatPr defaultColWidth="10.00390625" defaultRowHeight="12.75"/>
  <cols>
    <col min="1" max="1" width="18.125" style="2" customWidth="1"/>
    <col min="2" max="5" width="12.375" style="2" customWidth="1"/>
    <col min="6" max="6" width="11.75390625" style="2" customWidth="1"/>
    <col min="7" max="7" width="14.25390625" style="2" customWidth="1"/>
    <col min="8" max="16384" width="10.00390625" style="2" customWidth="1"/>
  </cols>
  <sheetData>
    <row r="2" spans="1:7" ht="15">
      <c r="A2" s="1" t="s">
        <v>0</v>
      </c>
      <c r="B2" s="1"/>
      <c r="C2" s="1"/>
      <c r="D2" s="1"/>
      <c r="E2" s="1"/>
      <c r="F2" s="1"/>
      <c r="G2" s="1"/>
    </row>
    <row r="3" spans="1:7" ht="15">
      <c r="A3" s="1" t="s">
        <v>1</v>
      </c>
      <c r="B3" s="1"/>
      <c r="C3" s="1"/>
      <c r="D3" s="1"/>
      <c r="E3" s="1"/>
      <c r="F3" s="1"/>
      <c r="G3" s="1"/>
    </row>
    <row r="4" spans="1:7" ht="15">
      <c r="A4" s="1" t="s">
        <v>2</v>
      </c>
      <c r="B4" s="1"/>
      <c r="C4" s="1"/>
      <c r="D4" s="1"/>
      <c r="E4" s="1"/>
      <c r="F4" s="1"/>
      <c r="G4" s="1"/>
    </row>
    <row r="5" spans="1:6" ht="15">
      <c r="A5" s="3"/>
      <c r="B5" s="3"/>
      <c r="C5" s="3"/>
      <c r="D5" s="3"/>
      <c r="E5" s="3"/>
      <c r="F5" s="3"/>
    </row>
    <row r="6" spans="1:7" ht="12.75" customHeight="1">
      <c r="A6" s="4" t="s">
        <v>3</v>
      </c>
      <c r="B6" s="5">
        <v>2013</v>
      </c>
      <c r="C6" s="5">
        <v>2014</v>
      </c>
      <c r="D6" s="5">
        <v>2015</v>
      </c>
      <c r="E6" s="5">
        <v>2016</v>
      </c>
      <c r="F6" s="6" t="s">
        <v>4</v>
      </c>
      <c r="G6" s="7" t="s">
        <v>5</v>
      </c>
    </row>
    <row r="7" spans="1:7" ht="16.5" customHeight="1">
      <c r="A7" s="4"/>
      <c r="B7" s="5"/>
      <c r="C7" s="5"/>
      <c r="D7" s="5"/>
      <c r="E7" s="5"/>
      <c r="F7" s="6"/>
      <c r="G7" s="7"/>
    </row>
    <row r="8" spans="1:7" s="11" customFormat="1" ht="15">
      <c r="A8" s="8" t="s">
        <v>6</v>
      </c>
      <c r="B8" s="9">
        <v>49517.71313000005</v>
      </c>
      <c r="C8" s="9">
        <v>53305.36290000003</v>
      </c>
      <c r="D8" s="9">
        <v>61274.481470000115</v>
      </c>
      <c r="E8" s="9">
        <v>73401.50713</v>
      </c>
      <c r="F8" s="10">
        <f aca="true" t="shared" si="0" ref="F8:F27">(E8/D8-1)*100</f>
        <v>19.791315028813838</v>
      </c>
      <c r="G8" s="10">
        <f aca="true" t="shared" si="1" ref="G8:G27">(E8/$E$29)*100</f>
        <v>40.07613851453932</v>
      </c>
    </row>
    <row r="9" spans="1:7" ht="15">
      <c r="A9" s="8" t="s">
        <v>7</v>
      </c>
      <c r="B9" s="9">
        <v>27378.31026999999</v>
      </c>
      <c r="C9" s="9">
        <v>29015.645580000004</v>
      </c>
      <c r="D9" s="9">
        <v>30734.495979999978</v>
      </c>
      <c r="E9" s="9">
        <v>48315.807020000015</v>
      </c>
      <c r="F9" s="10">
        <f t="shared" si="0"/>
        <v>57.20383718490396</v>
      </c>
      <c r="G9" s="10">
        <f t="shared" si="1"/>
        <v>26.37971685167048</v>
      </c>
    </row>
    <row r="10" spans="1:7" ht="15">
      <c r="A10" s="8" t="s">
        <v>8</v>
      </c>
      <c r="B10" s="9">
        <v>11856.101510000002</v>
      </c>
      <c r="C10" s="9">
        <v>13572.505799999999</v>
      </c>
      <c r="D10" s="9">
        <v>23328.339030000014</v>
      </c>
      <c r="E10" s="9">
        <v>28059.637659999997</v>
      </c>
      <c r="F10" s="10">
        <f t="shared" si="0"/>
        <v>20.281335177423387</v>
      </c>
      <c r="G10" s="10">
        <f t="shared" si="1"/>
        <v>15.320147630461111</v>
      </c>
    </row>
    <row r="11" spans="1:7" ht="15">
      <c r="A11" s="8" t="s">
        <v>9</v>
      </c>
      <c r="B11" s="9">
        <v>12684.983470000003</v>
      </c>
      <c r="C11" s="9">
        <v>12737.636989999994</v>
      </c>
      <c r="D11" s="9">
        <v>14325.400839999998</v>
      </c>
      <c r="E11" s="9">
        <v>10593.261390000003</v>
      </c>
      <c r="F11" s="10">
        <f t="shared" si="0"/>
        <v>-26.052600493934907</v>
      </c>
      <c r="G11" s="10">
        <f t="shared" si="1"/>
        <v>5.783764222095224</v>
      </c>
    </row>
    <row r="12" spans="1:7" ht="15">
      <c r="A12" s="8" t="s">
        <v>10</v>
      </c>
      <c r="B12" s="9">
        <v>521.6489</v>
      </c>
      <c r="C12" s="9">
        <v>1237.66012</v>
      </c>
      <c r="D12" s="9">
        <v>4208.413959999999</v>
      </c>
      <c r="E12" s="9">
        <v>5657.089230000001</v>
      </c>
      <c r="F12" s="10">
        <f t="shared" si="0"/>
        <v>34.42330730221232</v>
      </c>
      <c r="G12" s="10">
        <f t="shared" si="1"/>
        <v>3.0886871460153986</v>
      </c>
    </row>
    <row r="13" spans="1:7" ht="15">
      <c r="A13" s="8" t="s">
        <v>11</v>
      </c>
      <c r="B13" s="9">
        <v>4449.65031</v>
      </c>
      <c r="C13" s="9">
        <v>5439.606720000001</v>
      </c>
      <c r="D13" s="9">
        <v>3450.07871</v>
      </c>
      <c r="E13" s="9">
        <v>4023.75492</v>
      </c>
      <c r="F13" s="10">
        <f t="shared" si="0"/>
        <v>16.627916584546565</v>
      </c>
      <c r="G13" s="10">
        <f t="shared" si="1"/>
        <v>2.1969107424031593</v>
      </c>
    </row>
    <row r="14" spans="1:7" ht="15">
      <c r="A14" s="8" t="s">
        <v>12</v>
      </c>
      <c r="B14" s="9">
        <v>491.1277199999999</v>
      </c>
      <c r="C14" s="9">
        <v>960.8180699999998</v>
      </c>
      <c r="D14" s="9">
        <v>761.72899</v>
      </c>
      <c r="E14" s="12">
        <v>3048.1939200000006</v>
      </c>
      <c r="F14" s="10">
        <f t="shared" si="0"/>
        <v>300.1677709548643</v>
      </c>
      <c r="G14" s="10">
        <f t="shared" si="1"/>
        <v>1.664268848604725</v>
      </c>
    </row>
    <row r="15" spans="1:7" ht="15">
      <c r="A15" s="8" t="s">
        <v>13</v>
      </c>
      <c r="B15" s="9">
        <v>77.28511</v>
      </c>
      <c r="C15" s="9">
        <v>81.22067</v>
      </c>
      <c r="D15" s="9">
        <v>96.8331</v>
      </c>
      <c r="E15" s="12">
        <v>1527.5718299999999</v>
      </c>
      <c r="F15" s="10">
        <f t="shared" si="0"/>
        <v>1477.5306480945048</v>
      </c>
      <c r="G15" s="10">
        <f t="shared" si="1"/>
        <v>0.8340316519872567</v>
      </c>
    </row>
    <row r="16" spans="1:7" ht="15">
      <c r="A16" s="13" t="s">
        <v>14</v>
      </c>
      <c r="B16" s="14">
        <v>938.8151000000001</v>
      </c>
      <c r="C16" s="14">
        <v>1252.1299299999996</v>
      </c>
      <c r="D16" s="14">
        <v>1531.19715</v>
      </c>
      <c r="E16" s="14">
        <v>1140.8744600000002</v>
      </c>
      <c r="F16" s="10">
        <f t="shared" si="0"/>
        <v>-25.49134120318861</v>
      </c>
      <c r="G16" s="10">
        <f t="shared" si="1"/>
        <v>0.6229006007422052</v>
      </c>
    </row>
    <row r="17" spans="1:7" s="11" customFormat="1" ht="15">
      <c r="A17" s="8" t="s">
        <v>15</v>
      </c>
      <c r="B17" s="9">
        <v>829.0459599999999</v>
      </c>
      <c r="C17" s="9">
        <v>896.0872899999999</v>
      </c>
      <c r="D17" s="9">
        <v>1155.41145</v>
      </c>
      <c r="E17" s="9">
        <v>1078.57859</v>
      </c>
      <c r="F17" s="10">
        <f t="shared" si="0"/>
        <v>-6.649826778157686</v>
      </c>
      <c r="G17" s="10">
        <f t="shared" si="1"/>
        <v>0.5888879760343487</v>
      </c>
    </row>
    <row r="18" spans="1:7" ht="15">
      <c r="A18" s="8" t="s">
        <v>16</v>
      </c>
      <c r="B18" s="9">
        <v>58.44921</v>
      </c>
      <c r="C18" s="9">
        <v>98.28278999999999</v>
      </c>
      <c r="D18" s="9">
        <v>447.63571999999994</v>
      </c>
      <c r="E18" s="9">
        <v>619.83366</v>
      </c>
      <c r="F18" s="10">
        <f t="shared" si="0"/>
        <v>38.46831973105276</v>
      </c>
      <c r="G18" s="10">
        <f t="shared" si="1"/>
        <v>0.33842002140554506</v>
      </c>
    </row>
    <row r="19" spans="1:7" ht="15">
      <c r="A19" s="8" t="s">
        <v>17</v>
      </c>
      <c r="B19" s="9">
        <v>244.24224000000007</v>
      </c>
      <c r="C19" s="9">
        <v>394.37564</v>
      </c>
      <c r="D19" s="9">
        <v>547.5679900000001</v>
      </c>
      <c r="E19" s="9">
        <v>588.3113199999998</v>
      </c>
      <c r="F19" s="10">
        <f t="shared" si="0"/>
        <v>7.4407800938107505</v>
      </c>
      <c r="G19" s="10">
        <f t="shared" si="1"/>
        <v>0.32120928945279353</v>
      </c>
    </row>
    <row r="20" spans="1:7" ht="15">
      <c r="A20" s="8" t="s">
        <v>18</v>
      </c>
      <c r="B20" s="9">
        <v>160.90140999999997</v>
      </c>
      <c r="C20" s="9">
        <v>374.03389000000004</v>
      </c>
      <c r="D20" s="9">
        <v>443.36241000000007</v>
      </c>
      <c r="E20" s="9">
        <v>571.0769300000003</v>
      </c>
      <c r="F20" s="10">
        <f t="shared" si="0"/>
        <v>28.805897189164085</v>
      </c>
      <c r="G20" s="10">
        <f t="shared" si="1"/>
        <v>0.311799567120658</v>
      </c>
    </row>
    <row r="21" spans="1:7" ht="15">
      <c r="A21" s="8" t="s">
        <v>19</v>
      </c>
      <c r="B21" s="9">
        <v>450.51111999999995</v>
      </c>
      <c r="C21" s="9">
        <v>435.8719</v>
      </c>
      <c r="D21" s="9">
        <v>449.57676000000004</v>
      </c>
      <c r="E21" s="9">
        <v>497.94255000000027</v>
      </c>
      <c r="F21" s="10">
        <f t="shared" si="0"/>
        <v>10.758071658330426</v>
      </c>
      <c r="G21" s="10">
        <f t="shared" si="1"/>
        <v>0.2718692760727641</v>
      </c>
    </row>
    <row r="22" spans="1:7" ht="15">
      <c r="A22" s="8" t="s">
        <v>20</v>
      </c>
      <c r="B22" s="9">
        <v>59.10926</v>
      </c>
      <c r="C22" s="9">
        <v>56.647189999999995</v>
      </c>
      <c r="D22" s="9">
        <v>34.42083</v>
      </c>
      <c r="E22" s="9">
        <v>416.42139</v>
      </c>
      <c r="F22" s="10">
        <f t="shared" si="0"/>
        <v>1109.7947376632114</v>
      </c>
      <c r="G22" s="10">
        <f t="shared" si="1"/>
        <v>0.22735992704482497</v>
      </c>
    </row>
    <row r="23" spans="1:7" s="11" customFormat="1" ht="15">
      <c r="A23" s="8" t="s">
        <v>21</v>
      </c>
      <c r="B23" s="9">
        <v>220.99872</v>
      </c>
      <c r="C23" s="9">
        <v>505.6487</v>
      </c>
      <c r="D23" s="9">
        <v>420.40242000000006</v>
      </c>
      <c r="E23" s="9">
        <v>364.1009600000001</v>
      </c>
      <c r="F23" s="10">
        <f t="shared" si="0"/>
        <v>-13.39227780848644</v>
      </c>
      <c r="G23" s="10">
        <f t="shared" si="1"/>
        <v>0.19879374520735052</v>
      </c>
    </row>
    <row r="24" spans="1:7" ht="15">
      <c r="A24" s="8" t="s">
        <v>22</v>
      </c>
      <c r="B24" s="9">
        <v>91.30208999999999</v>
      </c>
      <c r="C24" s="9">
        <v>96.51154000000001</v>
      </c>
      <c r="D24" s="9">
        <v>421.06814999999995</v>
      </c>
      <c r="E24" s="9">
        <v>321.44641</v>
      </c>
      <c r="F24" s="10">
        <f t="shared" si="0"/>
        <v>-23.659291257246583</v>
      </c>
      <c r="G24" s="10">
        <f t="shared" si="1"/>
        <v>0.17550499105346365</v>
      </c>
    </row>
    <row r="25" spans="1:7" ht="15">
      <c r="A25" s="8" t="s">
        <v>23</v>
      </c>
      <c r="B25" s="9">
        <v>976.91503</v>
      </c>
      <c r="C25" s="9">
        <v>750.2215899999999</v>
      </c>
      <c r="D25" s="9">
        <v>439.91132999999996</v>
      </c>
      <c r="E25" s="9">
        <v>304.04423</v>
      </c>
      <c r="F25" s="10">
        <f t="shared" si="0"/>
        <v>-30.88511041531936</v>
      </c>
      <c r="G25" s="10">
        <f t="shared" si="1"/>
        <v>0.16600365786013055</v>
      </c>
    </row>
    <row r="26" spans="1:7" ht="15">
      <c r="A26" s="8" t="s">
        <v>24</v>
      </c>
      <c r="B26" s="9"/>
      <c r="C26" s="9"/>
      <c r="D26" s="9"/>
      <c r="E26" s="9">
        <v>266.98458</v>
      </c>
      <c r="F26" s="10"/>
      <c r="G26" s="10">
        <f t="shared" si="1"/>
        <v>0.14576963645141577</v>
      </c>
    </row>
    <row r="27" spans="1:7" ht="15">
      <c r="A27" s="15" t="s">
        <v>25</v>
      </c>
      <c r="B27" s="9">
        <v>1822.7462199999718</v>
      </c>
      <c r="C27" s="9">
        <v>1749.7634500000277</v>
      </c>
      <c r="D27" s="9">
        <v>2813.5819000000192</v>
      </c>
      <c r="E27" s="9">
        <v>2358.7006399999955</v>
      </c>
      <c r="F27" s="10">
        <f t="shared" si="0"/>
        <v>-16.167336731872663</v>
      </c>
      <c r="G27" s="10">
        <f t="shared" si="1"/>
        <v>1.2878157037778029</v>
      </c>
    </row>
    <row r="28" spans="1:7" ht="15">
      <c r="A28" s="15"/>
      <c r="B28" s="9"/>
      <c r="C28" s="9"/>
      <c r="D28" s="9"/>
      <c r="E28" s="9"/>
      <c r="F28" s="10"/>
      <c r="G28" s="10"/>
    </row>
    <row r="29" spans="1:7" s="11" customFormat="1" ht="15">
      <c r="A29" s="16" t="s">
        <v>26</v>
      </c>
      <c r="B29" s="17">
        <f>SUM(B8:B27)</f>
        <v>112829.85678000005</v>
      </c>
      <c r="C29" s="17">
        <f>SUM(C8:C27)</f>
        <v>122960.03076000005</v>
      </c>
      <c r="D29" s="17">
        <f>SUM(D8:D27)</f>
        <v>146883.90819000013</v>
      </c>
      <c r="E29" s="17">
        <f>SUM(E8:E27)</f>
        <v>183155.13882000005</v>
      </c>
      <c r="F29" s="18">
        <f>(E29/D29-1)*100</f>
        <v>24.693808244182634</v>
      </c>
      <c r="G29" s="18">
        <f>(E29/$E$29)*100</f>
        <v>100</v>
      </c>
    </row>
    <row r="30" spans="1:5" ht="15">
      <c r="A30" s="2" t="s">
        <v>27</v>
      </c>
      <c r="B30" s="9"/>
      <c r="C30" s="9"/>
      <c r="D30" s="9"/>
      <c r="E30" s="9"/>
    </row>
    <row r="31" spans="1:5" ht="15">
      <c r="A31" s="19" t="s">
        <v>28</v>
      </c>
      <c r="B31" s="9"/>
      <c r="C31" s="9"/>
      <c r="D31" s="9"/>
      <c r="E31" s="9"/>
    </row>
    <row r="33" spans="2:5" ht="15">
      <c r="B33" s="9"/>
      <c r="C33" s="9"/>
      <c r="D33" s="9"/>
      <c r="E33" s="9"/>
    </row>
    <row r="34" spans="1:5" ht="15">
      <c r="A34" s="20"/>
      <c r="B34" s="9"/>
      <c r="C34" s="9"/>
      <c r="D34" s="9"/>
      <c r="E34" s="9"/>
    </row>
    <row r="35" spans="2:5" ht="15">
      <c r="B35" s="9"/>
      <c r="C35" s="9"/>
      <c r="D35" s="9"/>
      <c r="E35" s="9"/>
    </row>
  </sheetData>
  <sheetProtection/>
  <mergeCells count="10">
    <mergeCell ref="A2:G2"/>
    <mergeCell ref="A3:G3"/>
    <mergeCell ref="A4:G4"/>
    <mergeCell ref="A6:A7"/>
    <mergeCell ref="B6:B7"/>
    <mergeCell ref="C6:C7"/>
    <mergeCell ref="D6:D7"/>
    <mergeCell ref="E6:E7"/>
    <mergeCell ref="F6:F7"/>
    <mergeCell ref="G6:G7"/>
  </mergeCells>
  <printOptions/>
  <pageMargins left="0.75" right="0.44" top="1" bottom="1" header="0" footer="0"/>
  <pageSetup horizontalDpi="360" verticalDpi="3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2017-05-12T13:54:48Z</dcterms:created>
  <dcterms:modified xsi:type="dcterms:W3CDTF">2017-05-12T13:54:48Z</dcterms:modified>
  <cp:category/>
  <cp:version/>
  <cp:contentType/>
  <cp:contentStatus/>
</cp:coreProperties>
</file>