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58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<sst xmlns="http://schemas.openxmlformats.org/spreadsheetml/2006/main" count="29" uniqueCount="22">
  <si>
    <t>Cuadro 58</t>
  </si>
  <si>
    <t>Costa Rica.  Comercio exterior de cobertura agropecuaria con Comunidad Del Caribe (CARICOM), según sector, 2013-2016.</t>
  </si>
  <si>
    <t>(miles de US$)</t>
  </si>
  <si>
    <t>Sector</t>
  </si>
  <si>
    <t>Variación % 2016/15</t>
  </si>
  <si>
    <t>EXPORTACIONES</t>
  </si>
  <si>
    <t>Agrícola 1/</t>
  </si>
  <si>
    <t>Pecuario 2/</t>
  </si>
  <si>
    <t>Pesca 3/</t>
  </si>
  <si>
    <t>Industria alimentaria 4/</t>
  </si>
  <si>
    <t>Industria agromanufacturera 5/</t>
  </si>
  <si>
    <t>Industria química, maquinaria y equipos 6/</t>
  </si>
  <si>
    <t xml:space="preserve">Total </t>
  </si>
  <si>
    <t>IMPORTACIONES</t>
  </si>
  <si>
    <t>Total</t>
  </si>
  <si>
    <t>BALANZA</t>
  </si>
  <si>
    <t>1/ Productos incluidos en los capítulos del 06 al 14 del Sistema Arancelario Centroamericano - SAC</t>
  </si>
  <si>
    <t>2/ Productos incluidos en los capítulos del 01 al 02 y del 04 al 05, del Sistema Arancelario Centroamericano - SAC</t>
  </si>
  <si>
    <t>3/ Productos incluidos en el capítulo 03 del Sistema Arancelario Centroamericano - SAC</t>
  </si>
  <si>
    <t>4/ Productos incluidos en los capítulos del 15 al 24 del Sistema Arancelario Centroamericano - SAC</t>
  </si>
  <si>
    <t>6/ Productos incluidos en los capítulos 31, 38, 82 y 84 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</si>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</sst>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0.0%"/>
    <numFmt numFmtId="168" formatCode="_-* #,##0.00\ [$€]_-;\-* #,##0.00\ [$€]_-;_-* &quot;-&quot;??\ [$€]_-;_-@_-"/>
    <numFmt numFmtId="169" formatCode="_-* #,##0.00\ _$_-;\-* #,##0.00\ _$_-;_-* &quot;-&quot;??\ _$_-;_-@_-"/>
    <numFmt numFmtId="170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65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1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19" fillId="0" borderId="0" xfId="61" applyFont="1" applyAlignment="1">
      <alignment horizontal="center" vertical="top" wrapText="1"/>
      <protection/>
    </xf>
    <xf numFmtId="0" fontId="27" fillId="33" borderId="0" xfId="62" applyFont="1" applyFill="1" applyBorder="1" applyAlignment="1">
      <alignment horizontal="center" vertical="center"/>
      <protection/>
    </xf>
    <xf numFmtId="164" fontId="27" fillId="33" borderId="0" xfId="62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0" fontId="19" fillId="0" borderId="0" xfId="61" applyFont="1">
      <alignment/>
      <protection/>
    </xf>
    <xf numFmtId="0" fontId="20" fillId="0" borderId="0" xfId="61" applyFont="1" applyAlignment="1">
      <alignment horizontal="right"/>
      <protection/>
    </xf>
    <xf numFmtId="165" fontId="20" fillId="0" borderId="0" xfId="60" applyFont="1" applyAlignment="1">
      <alignment horizontal="left" indent="1"/>
      <protection/>
    </xf>
    <xf numFmtId="166" fontId="20" fillId="0" borderId="0" xfId="60" applyNumberFormat="1" applyFont="1">
      <alignment/>
      <protection/>
    </xf>
    <xf numFmtId="166" fontId="20" fillId="0" borderId="0" xfId="62" applyNumberFormat="1" applyFont="1">
      <alignment/>
      <protection/>
    </xf>
    <xf numFmtId="0" fontId="20" fillId="0" borderId="0" xfId="61" applyFont="1" applyAlignment="1">
      <alignment horizontal="left" indent="1"/>
      <protection/>
    </xf>
    <xf numFmtId="166" fontId="20" fillId="0" borderId="0" xfId="61" applyNumberFormat="1" applyFont="1" applyAlignment="1">
      <alignment horizontal="right"/>
      <protection/>
    </xf>
    <xf numFmtId="0" fontId="19" fillId="34" borderId="0" xfId="61" applyFont="1" applyFill="1" applyBorder="1">
      <alignment/>
      <protection/>
    </xf>
    <xf numFmtId="166" fontId="19" fillId="34" borderId="0" xfId="61" applyNumberFormat="1" applyFont="1" applyFill="1" applyBorder="1" applyAlignment="1">
      <alignment horizontal="right"/>
      <protection/>
    </xf>
    <xf numFmtId="0" fontId="19" fillId="0" borderId="0" xfId="61" applyFont="1" applyFill="1" applyBorder="1">
      <alignment/>
      <protection/>
    </xf>
    <xf numFmtId="3" fontId="19" fillId="0" borderId="0" xfId="61" applyNumberFormat="1" applyFont="1" applyFill="1" applyBorder="1" applyAlignment="1">
      <alignment horizontal="right"/>
      <protection/>
    </xf>
    <xf numFmtId="167" fontId="19" fillId="0" borderId="0" xfId="64" applyNumberFormat="1" applyFont="1" applyFill="1" applyBorder="1" applyAlignment="1">
      <alignment horizontal="right"/>
    </xf>
    <xf numFmtId="0" fontId="20" fillId="0" borderId="0" xfId="61" applyFont="1" applyFill="1">
      <alignment/>
      <protection/>
    </xf>
    <xf numFmtId="165" fontId="20" fillId="0" borderId="0" xfId="61" applyNumberFormat="1" applyFont="1" applyAlignment="1">
      <alignment horizontal="left" indent="1"/>
      <protection/>
    </xf>
    <xf numFmtId="166" fontId="20" fillId="0" borderId="0" xfId="61" applyNumberFormat="1" applyFont="1">
      <alignment/>
      <protection/>
    </xf>
    <xf numFmtId="167" fontId="20" fillId="0" borderId="0" xfId="64" applyNumberFormat="1" applyFont="1" applyAlignment="1">
      <alignment/>
    </xf>
    <xf numFmtId="165" fontId="20" fillId="0" borderId="0" xfId="61" applyNumberFormat="1" applyFont="1">
      <alignment/>
      <protection/>
    </xf>
    <xf numFmtId="0" fontId="19" fillId="34" borderId="10" xfId="61" applyFont="1" applyFill="1" applyBorder="1">
      <alignment/>
      <protection/>
    </xf>
    <xf numFmtId="166" fontId="19" fillId="34" borderId="10" xfId="61" applyNumberFormat="1" applyFont="1" applyFill="1" applyBorder="1" applyAlignment="1">
      <alignment horizontal="right"/>
      <protection/>
    </xf>
    <xf numFmtId="167" fontId="19" fillId="34" borderId="10" xfId="64" applyNumberFormat="1" applyFont="1" applyFill="1" applyBorder="1" applyAlignment="1">
      <alignment horizontal="right"/>
    </xf>
    <xf numFmtId="168" fontId="20" fillId="0" borderId="0" xfId="45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showGridLines="0" tabSelected="1" zoomScalePageLayoutView="0" workbookViewId="0" topLeftCell="A1">
      <selection activeCell="B8" sqref="B8"/>
    </sheetView>
  </sheetViews>
  <sheetFormatPr defaultColWidth="13.00390625" defaultRowHeight="15"/>
  <cols>
    <col min="1" max="1" width="53.28125" style="2" customWidth="1"/>
    <col min="2" max="5" width="13.28125" style="2" customWidth="1"/>
    <col min="6" max="16384" width="13.00390625" style="2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1" t="s">
        <v>2</v>
      </c>
      <c r="B4" s="1"/>
      <c r="C4" s="1"/>
      <c r="D4" s="1"/>
      <c r="E4" s="1"/>
      <c r="F4" s="1"/>
    </row>
    <row r="5" spans="1:6" ht="30.75" customHeight="1">
      <c r="A5" s="4" t="s">
        <v>3</v>
      </c>
      <c r="B5" s="5">
        <v>2013</v>
      </c>
      <c r="C5" s="5">
        <v>2014</v>
      </c>
      <c r="D5" s="5">
        <v>2015</v>
      </c>
      <c r="E5" s="5">
        <v>2016</v>
      </c>
      <c r="F5" s="6" t="s">
        <v>4</v>
      </c>
    </row>
    <row r="6" spans="1:5" ht="15">
      <c r="A6" s="7" t="s">
        <v>5</v>
      </c>
      <c r="B6" s="8"/>
      <c r="C6" s="8"/>
      <c r="D6" s="8"/>
      <c r="E6" s="8"/>
    </row>
    <row r="7" spans="1:6" ht="15">
      <c r="A7" s="9" t="s">
        <v>6</v>
      </c>
      <c r="B7" s="10">
        <v>8721.185439999996</v>
      </c>
      <c r="C7" s="10">
        <v>9374.874960000001</v>
      </c>
      <c r="D7" s="10">
        <v>9079.540060000001</v>
      </c>
      <c r="E7" s="10">
        <v>9387.865350000004</v>
      </c>
      <c r="F7" s="11">
        <f>(E7/D7-1)*100</f>
        <v>3.3958249863154766</v>
      </c>
    </row>
    <row r="8" spans="1:6" ht="15">
      <c r="A8" s="9" t="s">
        <v>7</v>
      </c>
      <c r="B8" s="10">
        <v>5187.649010000002</v>
      </c>
      <c r="C8" s="10">
        <v>3916.70289</v>
      </c>
      <c r="D8" s="10">
        <v>2182.42502</v>
      </c>
      <c r="E8" s="10">
        <v>1941.4549800000002</v>
      </c>
      <c r="F8" s="11">
        <f>(E8/D8-1)*100</f>
        <v>-11.04138917908849</v>
      </c>
    </row>
    <row r="9" spans="1:6" ht="15">
      <c r="A9" s="9" t="s">
        <v>8</v>
      </c>
      <c r="B9" s="10">
        <v>264.33448</v>
      </c>
      <c r="C9" s="10">
        <v>317.31189</v>
      </c>
      <c r="D9" s="10">
        <v>151.03803000000002</v>
      </c>
      <c r="E9" s="10"/>
      <c r="F9" s="11"/>
    </row>
    <row r="10" spans="1:6" ht="15">
      <c r="A10" s="9" t="s">
        <v>9</v>
      </c>
      <c r="B10" s="10">
        <v>66363.2727</v>
      </c>
      <c r="C10" s="10">
        <v>67139.96055999995</v>
      </c>
      <c r="D10" s="10">
        <v>67623.33391999998</v>
      </c>
      <c r="E10" s="10">
        <v>73917.7551700001</v>
      </c>
      <c r="F10" s="11">
        <f>(E10/D10-1)*100</f>
        <v>9.308061116073606</v>
      </c>
    </row>
    <row r="11" spans="1:6" ht="15">
      <c r="A11" s="9" t="s">
        <v>10</v>
      </c>
      <c r="B11" s="10"/>
      <c r="C11" s="10"/>
      <c r="D11" s="10">
        <v>4.5</v>
      </c>
      <c r="E11" s="10"/>
      <c r="F11" s="11"/>
    </row>
    <row r="12" spans="1:6" ht="15">
      <c r="A12" s="9" t="s">
        <v>11</v>
      </c>
      <c r="B12" s="10">
        <v>3078.99311</v>
      </c>
      <c r="C12" s="10">
        <v>2914.1203599999994</v>
      </c>
      <c r="D12" s="10">
        <v>3934.13277</v>
      </c>
      <c r="E12" s="10">
        <v>3009.1956099999998</v>
      </c>
      <c r="F12" s="11">
        <f>(E12/D12-1)*100</f>
        <v>-23.51057308114185</v>
      </c>
    </row>
    <row r="13" spans="1:6" ht="5.25" customHeight="1">
      <c r="A13" s="12"/>
      <c r="B13" s="13"/>
      <c r="C13" s="13"/>
      <c r="D13" s="13"/>
      <c r="E13" s="13"/>
      <c r="F13" s="11"/>
    </row>
    <row r="14" spans="1:6" ht="15">
      <c r="A14" s="14" t="s">
        <v>12</v>
      </c>
      <c r="B14" s="15">
        <f>SUM(B7:B12)</f>
        <v>83615.43474</v>
      </c>
      <c r="C14" s="15">
        <f>SUM(C7:C12)</f>
        <v>83662.97065999995</v>
      </c>
      <c r="D14" s="15">
        <f>SUM(D7:D12)</f>
        <v>82974.96979999998</v>
      </c>
      <c r="E14" s="15">
        <f>SUM(E7:E12)</f>
        <v>88256.2711100001</v>
      </c>
      <c r="F14" s="15">
        <f>(E14/D14-1)*100</f>
        <v>6.36493309094297</v>
      </c>
    </row>
    <row r="15" ht="15">
      <c r="F15" s="11"/>
    </row>
    <row r="16" spans="1:6" ht="15">
      <c r="A16" s="7" t="s">
        <v>13</v>
      </c>
      <c r="F16" s="11"/>
    </row>
    <row r="17" spans="1:6" ht="15">
      <c r="A17" s="9" t="s">
        <v>6</v>
      </c>
      <c r="B17" s="10">
        <v>3.2988899999999997</v>
      </c>
      <c r="C17" s="10">
        <v>36.823539999999994</v>
      </c>
      <c r="D17" s="10">
        <v>8.468350000000001</v>
      </c>
      <c r="E17" s="10">
        <v>19.226760000000002</v>
      </c>
      <c r="F17" s="11">
        <f>(E17/D17-1)*100</f>
        <v>127.04257618071999</v>
      </c>
    </row>
    <row r="18" spans="1:6" ht="15">
      <c r="A18" s="9" t="s">
        <v>7</v>
      </c>
      <c r="B18" s="10">
        <v>0.17865</v>
      </c>
      <c r="C18" s="10"/>
      <c r="D18" s="10"/>
      <c r="E18" s="10">
        <v>0.7260599999999999</v>
      </c>
      <c r="F18" s="11"/>
    </row>
    <row r="19" spans="1:6" ht="15">
      <c r="A19" s="9" t="s">
        <v>8</v>
      </c>
      <c r="B19" s="10">
        <v>166.45354</v>
      </c>
      <c r="C19" s="10">
        <v>110.64301000000002</v>
      </c>
      <c r="D19" s="10">
        <v>16.19755</v>
      </c>
      <c r="E19" s="10">
        <v>21.738049999999998</v>
      </c>
      <c r="F19" s="11">
        <f>(E19/D19-1)*100</f>
        <v>34.20579038187872</v>
      </c>
    </row>
    <row r="20" spans="1:6" ht="15">
      <c r="A20" s="9" t="s">
        <v>9</v>
      </c>
      <c r="B20" s="10">
        <v>1585.8290000000006</v>
      </c>
      <c r="C20" s="10">
        <v>399.00663</v>
      </c>
      <c r="D20" s="10">
        <v>973.51885</v>
      </c>
      <c r="E20" s="10">
        <v>1141.1037500000002</v>
      </c>
      <c r="F20" s="11">
        <f>(E20/D20-1)*100</f>
        <v>17.214345669834753</v>
      </c>
    </row>
    <row r="21" spans="1:6" ht="15">
      <c r="A21" s="9" t="s">
        <v>10</v>
      </c>
      <c r="B21" s="10"/>
      <c r="C21" s="10"/>
      <c r="D21" s="10"/>
      <c r="E21" s="10"/>
      <c r="F21" s="11"/>
    </row>
    <row r="22" spans="1:6" ht="15">
      <c r="A22" s="9" t="s">
        <v>11</v>
      </c>
      <c r="B22" s="10">
        <v>527.8328</v>
      </c>
      <c r="C22" s="10">
        <v>1689.4442</v>
      </c>
      <c r="D22" s="10"/>
      <c r="E22" s="10">
        <v>2536.56234</v>
      </c>
      <c r="F22" s="11"/>
    </row>
    <row r="23" spans="2:6" ht="6" customHeight="1">
      <c r="B23" s="10"/>
      <c r="C23" s="13"/>
      <c r="D23" s="13"/>
      <c r="E23" s="13"/>
      <c r="F23" s="11"/>
    </row>
    <row r="24" spans="1:6" ht="15">
      <c r="A24" s="14" t="s">
        <v>14</v>
      </c>
      <c r="B24" s="15">
        <f>SUM(B17:B22)</f>
        <v>2283.5928800000006</v>
      </c>
      <c r="C24" s="15">
        <f>SUM(C17:C22)</f>
        <v>2235.91738</v>
      </c>
      <c r="D24" s="15">
        <f>SUM(D17:D22)</f>
        <v>998.18475</v>
      </c>
      <c r="E24" s="15">
        <f>SUM(E17:E22)</f>
        <v>3719.35696</v>
      </c>
      <c r="F24" s="15">
        <f>(E24/D24-1)*100</f>
        <v>272.6120800783622</v>
      </c>
    </row>
    <row r="25" spans="1:6" s="19" customFormat="1" ht="15">
      <c r="A25" s="16"/>
      <c r="B25" s="17"/>
      <c r="C25" s="17"/>
      <c r="D25" s="17"/>
      <c r="E25" s="17"/>
      <c r="F25" s="18"/>
    </row>
    <row r="26" ht="15">
      <c r="A26" s="7" t="s">
        <v>15</v>
      </c>
    </row>
    <row r="27" spans="1:6" ht="15">
      <c r="A27" s="20" t="str">
        <f>+A17</f>
        <v>Agrícola 1/</v>
      </c>
      <c r="B27" s="21">
        <f aca="true" t="shared" si="0" ref="B27:E30">+B7-B17</f>
        <v>8717.886549999996</v>
      </c>
      <c r="C27" s="21">
        <f t="shared" si="0"/>
        <v>9338.051420000002</v>
      </c>
      <c r="D27" s="21">
        <f t="shared" si="0"/>
        <v>9071.071710000002</v>
      </c>
      <c r="E27" s="21">
        <f t="shared" si="0"/>
        <v>9368.638590000004</v>
      </c>
      <c r="F27" s="22"/>
    </row>
    <row r="28" spans="1:6" ht="15">
      <c r="A28" s="20" t="str">
        <f>+A18</f>
        <v>Pecuario 2/</v>
      </c>
      <c r="B28" s="21">
        <f t="shared" si="0"/>
        <v>5187.470360000002</v>
      </c>
      <c r="C28" s="21">
        <f t="shared" si="0"/>
        <v>3916.70289</v>
      </c>
      <c r="D28" s="21">
        <f t="shared" si="0"/>
        <v>2182.42502</v>
      </c>
      <c r="E28" s="21">
        <f t="shared" si="0"/>
        <v>1940.7289200000002</v>
      </c>
      <c r="F28" s="22"/>
    </row>
    <row r="29" spans="1:6" ht="15">
      <c r="A29" s="20" t="str">
        <f>+A19</f>
        <v>Pesca 3/</v>
      </c>
      <c r="B29" s="21">
        <f t="shared" si="0"/>
        <v>97.88093999999998</v>
      </c>
      <c r="C29" s="21">
        <f t="shared" si="0"/>
        <v>206.66888</v>
      </c>
      <c r="D29" s="21">
        <f t="shared" si="0"/>
        <v>134.84048</v>
      </c>
      <c r="E29" s="21">
        <f t="shared" si="0"/>
        <v>-21.738049999999998</v>
      </c>
      <c r="F29" s="22"/>
    </row>
    <row r="30" spans="1:6" ht="15">
      <c r="A30" s="20" t="str">
        <f>+A20</f>
        <v>Industria alimentaria 4/</v>
      </c>
      <c r="B30" s="21">
        <f t="shared" si="0"/>
        <v>64777.4437</v>
      </c>
      <c r="C30" s="21">
        <f t="shared" si="0"/>
        <v>66740.95392999995</v>
      </c>
      <c r="D30" s="21">
        <f t="shared" si="0"/>
        <v>66649.81506999998</v>
      </c>
      <c r="E30" s="21">
        <f t="shared" si="0"/>
        <v>72776.65142000011</v>
      </c>
      <c r="F30" s="22"/>
    </row>
    <row r="31" spans="1:6" ht="15">
      <c r="A31" s="9" t="s">
        <v>10</v>
      </c>
      <c r="B31" s="21"/>
      <c r="C31" s="21"/>
      <c r="D31" s="21"/>
      <c r="E31" s="21">
        <f>+E11-E21</f>
        <v>0</v>
      </c>
      <c r="F31" s="22"/>
    </row>
    <row r="32" spans="1:6" ht="15">
      <c r="A32" s="20" t="str">
        <f>+A22</f>
        <v>Industria química, maquinaria y equipos 6/</v>
      </c>
      <c r="B32" s="21">
        <f>+B12-B22</f>
        <v>2551.1603099999998</v>
      </c>
      <c r="C32" s="21">
        <f>+C12-C22</f>
        <v>1224.6761599999995</v>
      </c>
      <c r="D32" s="21">
        <f>+D12-D22</f>
        <v>3934.13277</v>
      </c>
      <c r="E32" s="21">
        <f>+E12-E22</f>
        <v>472.6332699999998</v>
      </c>
      <c r="F32" s="22"/>
    </row>
    <row r="33" spans="1:6" ht="7.5" customHeight="1">
      <c r="A33" s="23"/>
      <c r="B33" s="21"/>
      <c r="C33" s="21"/>
      <c r="D33" s="21"/>
      <c r="E33" s="21"/>
      <c r="F33" s="22"/>
    </row>
    <row r="34" spans="1:6" ht="15">
      <c r="A34" s="24" t="str">
        <f>+A24</f>
        <v>Total</v>
      </c>
      <c r="B34" s="25">
        <f>+B14-B24</f>
        <v>81331.84186</v>
      </c>
      <c r="C34" s="25">
        <f>+C14-C24</f>
        <v>81427.05327999995</v>
      </c>
      <c r="D34" s="25">
        <f>+D14-D24</f>
        <v>81976.78504999998</v>
      </c>
      <c r="E34" s="25">
        <f>+E14-E24</f>
        <v>84536.9141500001</v>
      </c>
      <c r="F34" s="26"/>
    </row>
    <row r="35" ht="15">
      <c r="A35" s="2" t="s">
        <v>16</v>
      </c>
    </row>
    <row r="36" ht="15">
      <c r="A36" s="2" t="s">
        <v>17</v>
      </c>
    </row>
    <row r="37" ht="15">
      <c r="A37" s="2" t="s">
        <v>18</v>
      </c>
    </row>
    <row r="38" s="19" customFormat="1" ht="15">
      <c r="A38" s="2" t="s">
        <v>19</v>
      </c>
    </row>
    <row r="39" ht="15">
      <c r="A39" s="19" t="s">
        <v>20</v>
      </c>
    </row>
    <row r="40" ht="15">
      <c r="A40" s="27" t="s">
        <v>21</v>
      </c>
    </row>
  </sheetData>
  <sheetProtection/>
  <mergeCells count="3">
    <mergeCell ref="A2:F2"/>
    <mergeCell ref="A3:F3"/>
    <mergeCell ref="A4:F4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2017-05-12T13:54:57Z</dcterms:created>
  <dcterms:modified xsi:type="dcterms:W3CDTF">2017-05-12T13:54:57Z</dcterms:modified>
  <cp:category/>
  <cp:version/>
  <cp:contentType/>
  <cp:contentStatus/>
</cp:coreProperties>
</file>