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61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<sst xmlns="http://schemas.openxmlformats.org/spreadsheetml/2006/main" count="56" uniqueCount="56">
  <si>
    <t>Cuadro 61</t>
  </si>
  <si>
    <t>Costa Rica.  Exportaciones de productos  de cobertura agropecuaria a Estados Unidos, según partida arancelaria, 2013-2016.</t>
  </si>
  <si>
    <t>(miles de US$)</t>
  </si>
  <si>
    <t>Partida</t>
  </si>
  <si>
    <t>Producto</t>
  </si>
  <si>
    <t>Variación % 2016/15</t>
  </si>
  <si>
    <t>Participación 2016 %</t>
  </si>
  <si>
    <t>0804300019</t>
  </si>
  <si>
    <t>Piña</t>
  </si>
  <si>
    <t>0803901100</t>
  </si>
  <si>
    <t>Banano</t>
  </si>
  <si>
    <t>09011130</t>
  </si>
  <si>
    <t>Café oro</t>
  </si>
  <si>
    <t>0304</t>
  </si>
  <si>
    <t>Filetes y demás carnes de pescado</t>
  </si>
  <si>
    <t>07141000</t>
  </si>
  <si>
    <t>Yuca</t>
  </si>
  <si>
    <t>0201-0202</t>
  </si>
  <si>
    <t>Carne de bovino</t>
  </si>
  <si>
    <t>20091</t>
  </si>
  <si>
    <t>Jugo de naranja</t>
  </si>
  <si>
    <t>0602</t>
  </si>
  <si>
    <t>Plantas ornamentales</t>
  </si>
  <si>
    <t>0302-0303</t>
  </si>
  <si>
    <t>Pescado fresco congelado o refrigerado</t>
  </si>
  <si>
    <t>0603</t>
  </si>
  <si>
    <t>Flores y capullos</t>
  </si>
  <si>
    <t>0807190000</t>
  </si>
  <si>
    <t>Melón</t>
  </si>
  <si>
    <t>2008990020</t>
  </si>
  <si>
    <t>Preparaciones de frutas tropicales conservadas</t>
  </si>
  <si>
    <t>17011</t>
  </si>
  <si>
    <t>Azúcar en bruto</t>
  </si>
  <si>
    <t>0811900010</t>
  </si>
  <si>
    <t xml:space="preserve">Piñas sin cocer o cocidas en agua </t>
  </si>
  <si>
    <t>0811900090</t>
  </si>
  <si>
    <t>Las demás frutas y otros frutos sin cocer</t>
  </si>
  <si>
    <t>2007</t>
  </si>
  <si>
    <t>Purés y pastas de frutas</t>
  </si>
  <si>
    <t>20094</t>
  </si>
  <si>
    <t xml:space="preserve">Jugo de piña tropical </t>
  </si>
  <si>
    <t>07149020</t>
  </si>
  <si>
    <t>Ñame</t>
  </si>
  <si>
    <t>0709992090</t>
  </si>
  <si>
    <t>Chayotes</t>
  </si>
  <si>
    <t>2106</t>
  </si>
  <si>
    <t>Otras preparaciones alimenticias</t>
  </si>
  <si>
    <t>07145010</t>
  </si>
  <si>
    <t>Tiquisque</t>
  </si>
  <si>
    <t>0604</t>
  </si>
  <si>
    <t>Follajes, hojas y demás</t>
  </si>
  <si>
    <t>2103</t>
  </si>
  <si>
    <t>Salsas y preparaciones</t>
  </si>
  <si>
    <t>Otros</t>
  </si>
  <si>
    <t>Nota:  Incluye Puerto Rico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</si>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</sst>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#.0"/>
    <numFmt numFmtId="167" formatCode="0.0"/>
    <numFmt numFmtId="168" formatCode="_-* #,##0\ &quot;Pts&quot;_-;\-* #,##0\ &quot;Pts&quot;_-;_-* &quot;-&quot;\ &quot;Pts&quot;_-;_-@_-"/>
    <numFmt numFmtId="169" formatCode="#,##0.0"/>
    <numFmt numFmtId="170" formatCode="_-* #,##0.00\ [$€]_-;\-* #,##0.00\ [$€]_-;_-* &quot;-&quot;??\ [$€]_-;_-@_-"/>
    <numFmt numFmtId="171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theme="4" tint="-0.2499700039625167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0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8" fontId="21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19" fillId="0" borderId="0" xfId="61" applyFont="1" applyBorder="1" applyAlignment="1">
      <alignment horizontal="center"/>
      <protection/>
    </xf>
    <xf numFmtId="49" fontId="27" fillId="33" borderId="10" xfId="63" applyNumberFormat="1" applyFont="1" applyFill="1" applyBorder="1" applyAlignment="1">
      <alignment horizontal="center" vertical="center"/>
      <protection/>
    </xf>
    <xf numFmtId="165" fontId="27" fillId="33" borderId="10" xfId="63" applyNumberFormat="1" applyFont="1" applyFill="1" applyBorder="1" applyAlignment="1">
      <alignment horizontal="center" vertical="center"/>
      <protection/>
    </xf>
    <xf numFmtId="165" fontId="27" fillId="33" borderId="0" xfId="62" applyNumberFormat="1" applyFont="1" applyFill="1" applyBorder="1" applyAlignment="1">
      <alignment horizontal="right" vertical="center" wrapText="1"/>
      <protection/>
    </xf>
    <xf numFmtId="165" fontId="27" fillId="33" borderId="10" xfId="63" applyNumberFormat="1" applyFont="1" applyFill="1" applyBorder="1" applyAlignment="1">
      <alignment horizontal="center" vertical="center" wrapText="1"/>
      <protection/>
    </xf>
    <xf numFmtId="0" fontId="20" fillId="0" borderId="0" xfId="61" applyFont="1" applyFill="1">
      <alignment/>
      <protection/>
    </xf>
    <xf numFmtId="49" fontId="20" fillId="0" borderId="0" xfId="60" applyNumberFormat="1" applyFont="1" applyFill="1" applyAlignment="1">
      <alignment horizontal="left" vertical="top"/>
      <protection/>
    </xf>
    <xf numFmtId="49" fontId="20" fillId="0" borderId="0" xfId="60" applyNumberFormat="1" applyFont="1" applyFill="1" applyAlignment="1">
      <alignment horizontal="left" vertical="top" wrapText="1"/>
      <protection/>
    </xf>
    <xf numFmtId="3" fontId="20" fillId="0" borderId="0" xfId="60" applyNumberFormat="1" applyFont="1" applyFill="1" applyAlignment="1">
      <alignment vertical="top"/>
      <protection/>
    </xf>
    <xf numFmtId="166" fontId="20" fillId="0" borderId="0" xfId="61" applyNumberFormat="1" applyFont="1" applyAlignment="1">
      <alignment horizontal="right" vertical="top" wrapText="1"/>
      <protection/>
    </xf>
    <xf numFmtId="167" fontId="20" fillId="0" borderId="0" xfId="61" applyNumberFormat="1" applyFont="1" applyAlignment="1">
      <alignment horizontal="right" vertical="top" wrapText="1"/>
      <protection/>
    </xf>
    <xf numFmtId="164" fontId="14" fillId="0" borderId="0" xfId="58" applyNumberFormat="1" applyFont="1" applyFill="1" applyAlignment="1">
      <alignment vertical="top"/>
      <protection/>
    </xf>
    <xf numFmtId="164" fontId="34" fillId="0" borderId="0" xfId="58" applyNumberFormat="1" applyFont="1" applyFill="1" applyAlignment="1">
      <alignment vertical="top"/>
      <protection/>
    </xf>
    <xf numFmtId="0" fontId="20" fillId="0" borderId="0" xfId="60" applyNumberFormat="1" applyFont="1" applyFill="1" applyAlignment="1">
      <alignment horizontal="left" vertical="top" wrapText="1"/>
      <protection/>
    </xf>
    <xf numFmtId="0" fontId="0" fillId="0" borderId="0" xfId="60" applyNumberFormat="1" applyFont="1" applyFill="1" applyAlignment="1">
      <alignment horizontal="left" vertical="top"/>
      <protection/>
    </xf>
    <xf numFmtId="0" fontId="0" fillId="0" borderId="0" xfId="60" applyNumberFormat="1" applyFont="1" applyFill="1" applyAlignment="1">
      <alignment horizontal="left" vertical="top" wrapText="1"/>
      <protection/>
    </xf>
    <xf numFmtId="0" fontId="20" fillId="0" borderId="0" xfId="60" applyNumberFormat="1" applyFont="1" applyFill="1" applyAlignment="1">
      <alignment horizontal="left" vertical="top"/>
      <protection/>
    </xf>
    <xf numFmtId="164" fontId="20" fillId="0" borderId="0" xfId="58" applyNumberFormat="1" applyFont="1" applyFill="1" applyAlignment="1">
      <alignment vertical="top"/>
      <protection/>
    </xf>
    <xf numFmtId="49" fontId="0" fillId="0" borderId="0" xfId="60" applyNumberFormat="1" applyFont="1" applyFill="1" applyAlignment="1">
      <alignment horizontal="left" vertical="top"/>
      <protection/>
    </xf>
    <xf numFmtId="164" fontId="20" fillId="0" borderId="0" xfId="60" applyFont="1" applyFill="1" applyAlignment="1">
      <alignment horizontal="left" vertical="top"/>
      <protection/>
    </xf>
    <xf numFmtId="49" fontId="19" fillId="0" borderId="11" xfId="61" applyNumberFormat="1" applyFont="1" applyFill="1" applyBorder="1" applyAlignment="1">
      <alignment horizontal="right" vertical="top"/>
      <protection/>
    </xf>
    <xf numFmtId="3" fontId="19" fillId="0" borderId="11" xfId="61" applyNumberFormat="1" applyFont="1" applyFill="1" applyBorder="1" applyAlignment="1">
      <alignment horizontal="right" vertical="top"/>
      <protection/>
    </xf>
    <xf numFmtId="169" fontId="19" fillId="0" borderId="11" xfId="61" applyNumberFormat="1" applyFont="1" applyFill="1" applyBorder="1" applyAlignment="1">
      <alignment horizontal="right" vertical="top"/>
      <protection/>
    </xf>
    <xf numFmtId="49" fontId="20" fillId="0" borderId="0" xfId="61" applyNumberFormat="1" applyFont="1" applyAlignment="1">
      <alignment vertical="top"/>
      <protection/>
    </xf>
    <xf numFmtId="0" fontId="20" fillId="0" borderId="0" xfId="61" applyFont="1" applyFill="1" applyAlignment="1">
      <alignment vertical="top"/>
      <protection/>
    </xf>
    <xf numFmtId="170" fontId="20" fillId="0" borderId="0" xfId="45" applyFont="1" applyBorder="1" applyAlignment="1">
      <alignment vertical="top"/>
    </xf>
    <xf numFmtId="49" fontId="20" fillId="0" borderId="0" xfId="58" applyNumberFormat="1" applyFont="1" applyFill="1" applyAlignment="1">
      <alignment vertical="top"/>
      <protection/>
    </xf>
    <xf numFmtId="49" fontId="20" fillId="0" borderId="0" xfId="58" applyNumberFormat="1" applyFont="1" applyFill="1">
      <alignment/>
      <protection/>
    </xf>
    <xf numFmtId="164" fontId="20" fillId="0" borderId="0" xfId="58" applyNumberFormat="1" applyFont="1" applyFill="1">
      <alignment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selection activeCell="B11" sqref="B11"/>
    </sheetView>
  </sheetViews>
  <sheetFormatPr defaultColWidth="11.421875" defaultRowHeight="15"/>
  <cols>
    <col min="1" max="1" width="15.140625" style="30" customWidth="1"/>
    <col min="2" max="2" width="35.8515625" style="31" customWidth="1"/>
    <col min="3" max="6" width="15.8515625" style="31" customWidth="1"/>
    <col min="7" max="7" width="12.7109375" style="31" customWidth="1"/>
    <col min="8" max="8" width="15.140625" style="31" customWidth="1"/>
    <col min="9" max="16384" width="11.421875" style="31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5">
      <c r="A3" s="3" t="s">
        <v>2</v>
      </c>
      <c r="B3" s="3"/>
      <c r="C3" s="3"/>
      <c r="D3" s="3"/>
      <c r="E3" s="3"/>
      <c r="F3" s="3"/>
      <c r="G3" s="3"/>
      <c r="H3" s="3"/>
    </row>
    <row r="4" spans="1:8" s="8" customFormat="1" ht="41.25" customHeight="1">
      <c r="A4" s="4" t="s">
        <v>3</v>
      </c>
      <c r="B4" s="5" t="s">
        <v>4</v>
      </c>
      <c r="C4" s="6">
        <v>2013</v>
      </c>
      <c r="D4" s="6">
        <v>2014</v>
      </c>
      <c r="E4" s="6">
        <v>2015</v>
      </c>
      <c r="F4" s="6">
        <v>2016</v>
      </c>
      <c r="G4" s="7" t="s">
        <v>5</v>
      </c>
      <c r="H4" s="7" t="s">
        <v>6</v>
      </c>
    </row>
    <row r="5" spans="1:8" s="14" customFormat="1" ht="15">
      <c r="A5" s="9" t="s">
        <v>7</v>
      </c>
      <c r="B5" s="10" t="s">
        <v>8</v>
      </c>
      <c r="C5" s="11">
        <v>411488.75156999996</v>
      </c>
      <c r="D5" s="11">
        <v>458958.1754599997</v>
      </c>
      <c r="E5" s="11">
        <v>430131.78877999954</v>
      </c>
      <c r="F5" s="11">
        <v>469522.7109299999</v>
      </c>
      <c r="G5" s="12">
        <f aca="true" t="shared" si="0" ref="G5:G29">(F5/E5-1)*100</f>
        <v>9.157872814219669</v>
      </c>
      <c r="H5" s="13">
        <f aca="true" t="shared" si="1" ref="H5:H29">(F5/$F$29)*100</f>
        <v>29.299857339444507</v>
      </c>
    </row>
    <row r="6" spans="1:8" s="14" customFormat="1" ht="15">
      <c r="A6" s="10" t="s">
        <v>9</v>
      </c>
      <c r="B6" s="10" t="s">
        <v>10</v>
      </c>
      <c r="C6" s="11">
        <v>345284.53371</v>
      </c>
      <c r="D6" s="11">
        <v>381063.55125999986</v>
      </c>
      <c r="E6" s="11">
        <v>312527.31519</v>
      </c>
      <c r="F6" s="11">
        <v>379344.18981</v>
      </c>
      <c r="G6" s="12">
        <f t="shared" si="0"/>
        <v>21.37953112334483</v>
      </c>
      <c r="H6" s="13">
        <f t="shared" si="1"/>
        <v>23.672402602133616</v>
      </c>
    </row>
    <row r="7" spans="1:8" s="14" customFormat="1" ht="15">
      <c r="A7" s="9" t="s">
        <v>11</v>
      </c>
      <c r="B7" s="10" t="s">
        <v>12</v>
      </c>
      <c r="C7" s="11">
        <v>161508.28802999997</v>
      </c>
      <c r="D7" s="11">
        <v>150346.99688999998</v>
      </c>
      <c r="E7" s="11">
        <v>152745.23133000007</v>
      </c>
      <c r="F7" s="11">
        <v>159457.87447</v>
      </c>
      <c r="G7" s="12">
        <f t="shared" si="0"/>
        <v>4.394666256714452</v>
      </c>
      <c r="H7" s="13">
        <f t="shared" si="1"/>
        <v>9.950728398990274</v>
      </c>
    </row>
    <row r="8" spans="1:8" s="14" customFormat="1" ht="15">
      <c r="A8" s="9" t="s">
        <v>13</v>
      </c>
      <c r="B8" s="10" t="s">
        <v>14</v>
      </c>
      <c r="C8" s="11">
        <v>67676.57410000001</v>
      </c>
      <c r="D8" s="11">
        <v>58583.50214000001</v>
      </c>
      <c r="E8" s="11">
        <v>49023.952880000004</v>
      </c>
      <c r="F8" s="11">
        <v>40626.01166</v>
      </c>
      <c r="G8" s="12">
        <f t="shared" si="0"/>
        <v>-17.130281682010317</v>
      </c>
      <c r="H8" s="13">
        <f t="shared" si="1"/>
        <v>2.535205045887703</v>
      </c>
    </row>
    <row r="9" spans="1:8" s="14" customFormat="1" ht="15">
      <c r="A9" s="9" t="s">
        <v>15</v>
      </c>
      <c r="B9" s="10" t="s">
        <v>16</v>
      </c>
      <c r="C9" s="11">
        <v>46067.83687000001</v>
      </c>
      <c r="D9" s="11">
        <v>51155.927910000006</v>
      </c>
      <c r="E9" s="11">
        <v>52248.55194000001</v>
      </c>
      <c r="F9" s="11">
        <v>57307.40544000001</v>
      </c>
      <c r="G9" s="12">
        <f t="shared" si="0"/>
        <v>9.68228460342666</v>
      </c>
      <c r="H9" s="13">
        <f t="shared" si="1"/>
        <v>3.576182290649705</v>
      </c>
    </row>
    <row r="10" spans="1:8" s="14" customFormat="1" ht="15">
      <c r="A10" s="9" t="s">
        <v>17</v>
      </c>
      <c r="B10" s="10" t="s">
        <v>18</v>
      </c>
      <c r="C10" s="11">
        <v>31186.970910000004</v>
      </c>
      <c r="D10" s="11">
        <v>46820.08236000001</v>
      </c>
      <c r="E10" s="11">
        <v>44979.2957</v>
      </c>
      <c r="F10" s="11">
        <v>37004.23508</v>
      </c>
      <c r="G10" s="12">
        <f t="shared" si="0"/>
        <v>-17.730514664328112</v>
      </c>
      <c r="H10" s="13">
        <f t="shared" si="1"/>
        <v>2.3091935353919686</v>
      </c>
    </row>
    <row r="11" spans="1:8" s="15" customFormat="1" ht="15">
      <c r="A11" s="9" t="s">
        <v>19</v>
      </c>
      <c r="B11" s="10" t="s">
        <v>20</v>
      </c>
      <c r="C11" s="11">
        <v>52076.360649999995</v>
      </c>
      <c r="D11" s="11">
        <v>41406.07408</v>
      </c>
      <c r="E11" s="11">
        <v>24163.98284</v>
      </c>
      <c r="F11" s="11">
        <v>56179.199</v>
      </c>
      <c r="G11" s="12">
        <f t="shared" si="0"/>
        <v>132.4914703506717</v>
      </c>
      <c r="H11" s="13">
        <f t="shared" si="1"/>
        <v>3.5057782676452223</v>
      </c>
    </row>
    <row r="12" spans="1:8" s="15" customFormat="1" ht="15">
      <c r="A12" s="9" t="s">
        <v>21</v>
      </c>
      <c r="B12" s="10" t="s">
        <v>22</v>
      </c>
      <c r="C12" s="11">
        <v>31175.85748999999</v>
      </c>
      <c r="D12" s="11">
        <v>32689.361640000003</v>
      </c>
      <c r="E12" s="11">
        <v>32827.29076999999</v>
      </c>
      <c r="F12" s="11">
        <v>29627.203709999998</v>
      </c>
      <c r="G12" s="12">
        <f t="shared" si="0"/>
        <v>-9.748252094335086</v>
      </c>
      <c r="H12" s="13">
        <f t="shared" si="1"/>
        <v>1.8488410078188529</v>
      </c>
    </row>
    <row r="13" spans="1:8" s="15" customFormat="1" ht="13.5" customHeight="1">
      <c r="A13" s="9" t="s">
        <v>23</v>
      </c>
      <c r="B13" s="10" t="s">
        <v>24</v>
      </c>
      <c r="C13" s="11">
        <v>31983.49522000001</v>
      </c>
      <c r="D13" s="11">
        <v>30620.0318</v>
      </c>
      <c r="E13" s="11">
        <v>27259.487910000007</v>
      </c>
      <c r="F13" s="11">
        <v>26340.936670000006</v>
      </c>
      <c r="G13" s="12">
        <f t="shared" si="0"/>
        <v>-3.3696569907427865</v>
      </c>
      <c r="H13" s="13">
        <f t="shared" si="1"/>
        <v>1.6437664646501124</v>
      </c>
    </row>
    <row r="14" spans="1:8" s="14" customFormat="1" ht="15">
      <c r="A14" s="9" t="s">
        <v>25</v>
      </c>
      <c r="B14" s="10" t="s">
        <v>26</v>
      </c>
      <c r="C14" s="11">
        <v>28246.521020000015</v>
      </c>
      <c r="D14" s="11">
        <v>29634.118079999993</v>
      </c>
      <c r="E14" s="11">
        <v>34656.89494000003</v>
      </c>
      <c r="F14" s="11">
        <v>35210.08553000001</v>
      </c>
      <c r="G14" s="12">
        <f t="shared" si="0"/>
        <v>1.596192015925535</v>
      </c>
      <c r="H14" s="13">
        <f t="shared" si="1"/>
        <v>2.1972323359933195</v>
      </c>
    </row>
    <row r="15" spans="1:8" s="15" customFormat="1" ht="15">
      <c r="A15" s="9" t="s">
        <v>27</v>
      </c>
      <c r="B15" s="10" t="s">
        <v>28</v>
      </c>
      <c r="C15" s="11">
        <v>27197.343</v>
      </c>
      <c r="D15" s="11">
        <v>29563.386090000004</v>
      </c>
      <c r="E15" s="11">
        <v>27227.612670000002</v>
      </c>
      <c r="F15" s="11">
        <v>28380.906049999998</v>
      </c>
      <c r="G15" s="12">
        <f t="shared" si="0"/>
        <v>4.235749178519499</v>
      </c>
      <c r="H15" s="13">
        <f t="shared" si="1"/>
        <v>1.7710676801598897</v>
      </c>
    </row>
    <row r="16" spans="1:8" s="15" customFormat="1" ht="30">
      <c r="A16" s="9" t="s">
        <v>29</v>
      </c>
      <c r="B16" s="16" t="s">
        <v>30</v>
      </c>
      <c r="C16" s="11">
        <v>11756.348339999999</v>
      </c>
      <c r="D16" s="11">
        <v>23250.45359</v>
      </c>
      <c r="E16" s="11">
        <v>11716.463830000002</v>
      </c>
      <c r="F16" s="11">
        <v>26146.7448</v>
      </c>
      <c r="G16" s="12">
        <f t="shared" si="0"/>
        <v>123.16242493790037</v>
      </c>
      <c r="H16" s="13">
        <f t="shared" si="1"/>
        <v>1.6316482135942474</v>
      </c>
    </row>
    <row r="17" spans="1:8" s="15" customFormat="1" ht="15">
      <c r="A17" s="9" t="s">
        <v>31</v>
      </c>
      <c r="B17" s="10" t="s">
        <v>32</v>
      </c>
      <c r="C17" s="11">
        <v>15248.67315</v>
      </c>
      <c r="D17" s="11">
        <v>21944.13334</v>
      </c>
      <c r="E17" s="11">
        <v>68253.27992000002</v>
      </c>
      <c r="F17" s="11">
        <v>23580.444389999997</v>
      </c>
      <c r="G17" s="12">
        <f t="shared" si="0"/>
        <v>-65.4515586391764</v>
      </c>
      <c r="H17" s="13">
        <f t="shared" si="1"/>
        <v>1.4715021031873146</v>
      </c>
    </row>
    <row r="18" spans="1:8" s="15" customFormat="1" ht="15">
      <c r="A18" s="17" t="s">
        <v>33</v>
      </c>
      <c r="B18" s="18" t="s">
        <v>34</v>
      </c>
      <c r="C18" s="11">
        <v>9144.705469999999</v>
      </c>
      <c r="D18" s="11">
        <v>16315.345510000003</v>
      </c>
      <c r="E18" s="11">
        <v>18219.95792</v>
      </c>
      <c r="F18" s="11">
        <v>10958.346460000002</v>
      </c>
      <c r="G18" s="12">
        <f t="shared" si="0"/>
        <v>-39.85525922663601</v>
      </c>
      <c r="H18" s="13">
        <f t="shared" si="1"/>
        <v>0.6838390997492677</v>
      </c>
    </row>
    <row r="19" spans="1:8" s="15" customFormat="1" ht="15.75" customHeight="1">
      <c r="A19" s="19" t="s">
        <v>35</v>
      </c>
      <c r="B19" s="16" t="s">
        <v>36</v>
      </c>
      <c r="C19" s="11">
        <v>5597.25695</v>
      </c>
      <c r="D19" s="11">
        <v>14018.5288</v>
      </c>
      <c r="E19" s="11">
        <v>21484.798860000003</v>
      </c>
      <c r="F19" s="11">
        <v>18376.306500000006</v>
      </c>
      <c r="G19" s="12">
        <f t="shared" si="0"/>
        <v>-14.468333542499812</v>
      </c>
      <c r="H19" s="13">
        <f t="shared" si="1"/>
        <v>1.1467457193059598</v>
      </c>
    </row>
    <row r="20" spans="1:8" s="15" customFormat="1" ht="15">
      <c r="A20" s="9" t="s">
        <v>37</v>
      </c>
      <c r="B20" s="10" t="s">
        <v>38</v>
      </c>
      <c r="C20" s="11">
        <v>21157.757319999993</v>
      </c>
      <c r="D20" s="11">
        <v>12678.08373</v>
      </c>
      <c r="E20" s="11">
        <v>13764.760349999995</v>
      </c>
      <c r="F20" s="11">
        <v>8046.138209999999</v>
      </c>
      <c r="G20" s="12">
        <f t="shared" si="0"/>
        <v>-41.54538106433504</v>
      </c>
      <c r="H20" s="13">
        <f t="shared" si="1"/>
        <v>0.5021071317710996</v>
      </c>
    </row>
    <row r="21" spans="1:8" s="20" customFormat="1" ht="15">
      <c r="A21" s="9" t="s">
        <v>39</v>
      </c>
      <c r="B21" s="10" t="s">
        <v>40</v>
      </c>
      <c r="C21" s="11">
        <v>14916.963290000002</v>
      </c>
      <c r="D21" s="11">
        <v>17425.951139999997</v>
      </c>
      <c r="E21" s="11">
        <v>24147.860439999997</v>
      </c>
      <c r="F21" s="11">
        <v>29739.090660000005</v>
      </c>
      <c r="G21" s="12">
        <f t="shared" si="0"/>
        <v>23.15414334074233</v>
      </c>
      <c r="H21" s="13">
        <f t="shared" si="1"/>
        <v>1.855823144352041</v>
      </c>
    </row>
    <row r="22" spans="1:8" s="15" customFormat="1" ht="15">
      <c r="A22" s="10" t="s">
        <v>41</v>
      </c>
      <c r="B22" s="16" t="s">
        <v>42</v>
      </c>
      <c r="C22" s="11">
        <v>11796.12307</v>
      </c>
      <c r="D22" s="11">
        <v>12154.36171</v>
      </c>
      <c r="E22" s="11">
        <v>10942.154890000002</v>
      </c>
      <c r="F22" s="11">
        <v>9534.689120000001</v>
      </c>
      <c r="G22" s="12">
        <f t="shared" si="0"/>
        <v>-12.862784196980058</v>
      </c>
      <c r="H22" s="13">
        <f t="shared" si="1"/>
        <v>0.5949979084901041</v>
      </c>
    </row>
    <row r="23" spans="1:8" s="14" customFormat="1" ht="15">
      <c r="A23" s="19" t="s">
        <v>43</v>
      </c>
      <c r="B23" s="16" t="s">
        <v>44</v>
      </c>
      <c r="C23" s="11">
        <v>13235.621349999998</v>
      </c>
      <c r="D23" s="11">
        <v>11243.998440000001</v>
      </c>
      <c r="E23" s="11">
        <v>8151.651260000001</v>
      </c>
      <c r="F23" s="11">
        <v>9904.354329999998</v>
      </c>
      <c r="G23" s="12">
        <f t="shared" si="0"/>
        <v>21.501202812741504</v>
      </c>
      <c r="H23" s="13">
        <f t="shared" si="1"/>
        <v>0.6180663089406427</v>
      </c>
    </row>
    <row r="24" spans="1:8" s="15" customFormat="1" ht="18" customHeight="1">
      <c r="A24" s="9" t="s">
        <v>45</v>
      </c>
      <c r="B24" s="10" t="s">
        <v>46</v>
      </c>
      <c r="C24" s="11">
        <v>10252.347960000005</v>
      </c>
      <c r="D24" s="11">
        <v>9160.819150000003</v>
      </c>
      <c r="E24" s="11">
        <v>11390.765990000005</v>
      </c>
      <c r="F24" s="11">
        <v>14266.644430000004</v>
      </c>
      <c r="G24" s="12">
        <f t="shared" si="0"/>
        <v>25.247454319795025</v>
      </c>
      <c r="H24" s="13">
        <f t="shared" si="1"/>
        <v>0.8902884499103623</v>
      </c>
    </row>
    <row r="25" spans="1:8" s="15" customFormat="1" ht="15">
      <c r="A25" s="21" t="s">
        <v>47</v>
      </c>
      <c r="B25" s="18" t="s">
        <v>48</v>
      </c>
      <c r="C25" s="11">
        <v>8522.54292</v>
      </c>
      <c r="D25" s="11">
        <v>7233.183690000001</v>
      </c>
      <c r="E25" s="11">
        <v>8709.603790000001</v>
      </c>
      <c r="F25" s="11">
        <v>10113.390920000002</v>
      </c>
      <c r="G25" s="12">
        <f t="shared" si="0"/>
        <v>16.11769219182817</v>
      </c>
      <c r="H25" s="13">
        <f t="shared" si="1"/>
        <v>0.6311109223813697</v>
      </c>
    </row>
    <row r="26" spans="1:8" s="20" customFormat="1" ht="15">
      <c r="A26" s="21" t="s">
        <v>49</v>
      </c>
      <c r="B26" s="18" t="s">
        <v>50</v>
      </c>
      <c r="C26" s="11">
        <v>3896.292359999999</v>
      </c>
      <c r="D26" s="11">
        <v>4663.283159999999</v>
      </c>
      <c r="E26" s="11">
        <v>3573.71388</v>
      </c>
      <c r="F26" s="11">
        <v>3372.6976500000005</v>
      </c>
      <c r="G26" s="12">
        <f t="shared" si="0"/>
        <v>-5.6248551716736594</v>
      </c>
      <c r="H26" s="13">
        <f t="shared" si="1"/>
        <v>0.2104681151596361</v>
      </c>
    </row>
    <row r="27" spans="1:8" s="15" customFormat="1" ht="15">
      <c r="A27" s="17" t="s">
        <v>51</v>
      </c>
      <c r="B27" s="18" t="s">
        <v>52</v>
      </c>
      <c r="C27" s="11">
        <v>5119.488270000002</v>
      </c>
      <c r="D27" s="11">
        <v>4444.937610000001</v>
      </c>
      <c r="E27" s="11">
        <v>4397.336379999998</v>
      </c>
      <c r="F27" s="11">
        <v>3548.9485399999994</v>
      </c>
      <c r="G27" s="12">
        <f t="shared" si="0"/>
        <v>-19.29322132049399</v>
      </c>
      <c r="H27" s="13">
        <f t="shared" si="1"/>
        <v>0.22146678639051506</v>
      </c>
    </row>
    <row r="28" spans="1:8" s="15" customFormat="1" ht="15">
      <c r="A28" s="9"/>
      <c r="B28" s="22" t="s">
        <v>53</v>
      </c>
      <c r="C28" s="11">
        <v>132883.0866299991</v>
      </c>
      <c r="D28" s="11">
        <v>100178.94935999904</v>
      </c>
      <c r="E28" s="11">
        <v>106689.88124999846</v>
      </c>
      <c r="F28" s="11">
        <v>115885.83822999988</v>
      </c>
      <c r="G28" s="12">
        <f t="shared" si="0"/>
        <v>8.619333785228612</v>
      </c>
      <c r="H28" s="13">
        <f t="shared" si="1"/>
        <v>7.2316811280022595</v>
      </c>
    </row>
    <row r="29" spans="1:8" s="14" customFormat="1" ht="15">
      <c r="A29" s="23"/>
      <c r="B29" s="24"/>
      <c r="C29" s="24">
        <f>SUM(C5:C28)</f>
        <v>1497419.7396499992</v>
      </c>
      <c r="D29" s="24">
        <f>SUM(D5:D28)</f>
        <v>1565553.2369399988</v>
      </c>
      <c r="E29" s="24">
        <f>SUM(E5:E28)</f>
        <v>1499233.6337099979</v>
      </c>
      <c r="F29" s="24">
        <f>SUM(F5:F28)</f>
        <v>1602474.39259</v>
      </c>
      <c r="G29" s="25">
        <f t="shared" si="0"/>
        <v>6.886235511173999</v>
      </c>
      <c r="H29" s="25">
        <f t="shared" si="1"/>
        <v>100</v>
      </c>
    </row>
    <row r="30" s="27" customFormat="1" ht="15">
      <c r="A30" s="26" t="s">
        <v>54</v>
      </c>
    </row>
    <row r="31" spans="1:2" s="20" customFormat="1" ht="15">
      <c r="A31" s="28" t="s">
        <v>55</v>
      </c>
      <c r="B31" s="28"/>
    </row>
    <row r="32" s="20" customFormat="1" ht="15">
      <c r="A32" s="29"/>
    </row>
    <row r="33" s="20" customFormat="1" ht="15">
      <c r="A33" s="29"/>
    </row>
    <row r="34" s="20" customFormat="1" ht="15">
      <c r="A34" s="29"/>
    </row>
    <row r="35" s="20" customFormat="1" ht="15">
      <c r="A35" s="29"/>
    </row>
    <row r="36" s="20" customFormat="1" ht="15">
      <c r="A36" s="29"/>
    </row>
    <row r="37" s="20" customFormat="1" ht="15">
      <c r="A37" s="29"/>
    </row>
    <row r="38" s="20" customFormat="1" ht="15">
      <c r="A38" s="29"/>
    </row>
    <row r="39" s="20" customFormat="1" ht="15">
      <c r="A39" s="29"/>
    </row>
    <row r="40" s="20" customFormat="1" ht="15">
      <c r="A40" s="29"/>
    </row>
    <row r="41" s="20" customFormat="1" ht="15">
      <c r="A41" s="29"/>
    </row>
    <row r="42" s="20" customFormat="1" ht="15">
      <c r="A42" s="29"/>
    </row>
    <row r="43" s="20" customFormat="1" ht="15">
      <c r="A43" s="29"/>
    </row>
    <row r="44" s="20" customFormat="1" ht="15">
      <c r="A44" s="29"/>
    </row>
    <row r="45" s="20" customFormat="1" ht="15">
      <c r="A45" s="29"/>
    </row>
    <row r="46" s="20" customFormat="1" ht="15">
      <c r="A46" s="29"/>
    </row>
    <row r="47" s="20" customFormat="1" ht="15">
      <c r="A47" s="29"/>
    </row>
    <row r="48" s="20" customFormat="1" ht="15">
      <c r="A48" s="29"/>
    </row>
    <row r="49" s="20" customFormat="1" ht="15">
      <c r="A49" s="29"/>
    </row>
    <row r="50" s="20" customFormat="1" ht="15">
      <c r="A50" s="29"/>
    </row>
    <row r="51" s="20" customFormat="1" ht="15">
      <c r="A51" s="29"/>
    </row>
    <row r="52" s="20" customFormat="1" ht="15">
      <c r="A52" s="29"/>
    </row>
    <row r="53" s="20" customFormat="1" ht="15">
      <c r="A53" s="29"/>
    </row>
    <row r="54" s="20" customFormat="1" ht="15">
      <c r="A54" s="29"/>
    </row>
    <row r="55" s="20" customFormat="1" ht="15">
      <c r="A55" s="29"/>
    </row>
    <row r="56" s="20" customFormat="1" ht="15">
      <c r="A56" s="29"/>
    </row>
    <row r="57" s="20" customFormat="1" ht="15">
      <c r="A57" s="29"/>
    </row>
    <row r="58" s="20" customFormat="1" ht="15">
      <c r="A58" s="29"/>
    </row>
    <row r="59" s="20" customFormat="1" ht="15">
      <c r="A59" s="29"/>
    </row>
    <row r="60" s="20" customFormat="1" ht="15">
      <c r="A60" s="29"/>
    </row>
    <row r="61" s="20" customFormat="1" ht="15">
      <c r="A61" s="29"/>
    </row>
    <row r="62" s="20" customFormat="1" ht="15">
      <c r="A62" s="29"/>
    </row>
  </sheetData>
  <sheetProtection/>
  <mergeCells count="4">
    <mergeCell ref="A1:H1"/>
    <mergeCell ref="A2:H2"/>
    <mergeCell ref="A3:H3"/>
    <mergeCell ref="A31:B31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2017-05-12T13:54:58Z</dcterms:created>
  <dcterms:modified xsi:type="dcterms:W3CDTF">2017-05-12T13:54:58Z</dcterms:modified>
  <cp:category/>
  <cp:version/>
  <cp:contentType/>
  <cp:contentStatus/>
</cp:coreProperties>
</file>