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62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 localSheetId="0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 localSheetId="0">#REF!</definedName>
    <definedName name="PRODUC">#REF!</definedName>
    <definedName name="set">#REF!</definedName>
    <definedName name="v">'[1]Cta92-98'!#REF!</definedName>
    <definedName name="VA" localSheetId="0">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<sst xmlns="http://schemas.openxmlformats.org/spreadsheetml/2006/main" count="38" uniqueCount="38">
  <si>
    <t>Cuadro 62</t>
  </si>
  <si>
    <t>Costa Rica.  Importaciones de productos  de cobertura agropecuaria desde Estados Unidos, según partida arancelaria, 2013-2016.</t>
  </si>
  <si>
    <t>(miles de US$)</t>
  </si>
  <si>
    <t>Partida</t>
  </si>
  <si>
    <t>Producto</t>
  </si>
  <si>
    <t>Variación % 2016/15</t>
  </si>
  <si>
    <t>Participación 2016 %</t>
  </si>
  <si>
    <t>Maíz amarillo</t>
  </si>
  <si>
    <t>Soya</t>
  </si>
  <si>
    <t>Trigos</t>
  </si>
  <si>
    <t>Arroz</t>
  </si>
  <si>
    <t>2304001090</t>
  </si>
  <si>
    <t>Harinas de residuos extracción de aceite de soya</t>
  </si>
  <si>
    <t>2303300000</t>
  </si>
  <si>
    <t>Residuos de la industrial del almidón</t>
  </si>
  <si>
    <t>2002901000</t>
  </si>
  <si>
    <t>Tomates enteros o en trozos</t>
  </si>
  <si>
    <t>Los demás aceites en bruto</t>
  </si>
  <si>
    <t>2106909990</t>
  </si>
  <si>
    <t>Preparaciones alimenticias</t>
  </si>
  <si>
    <t>Trigo duro</t>
  </si>
  <si>
    <t>2309100090</t>
  </si>
  <si>
    <t>Alimentos preparados para gatos</t>
  </si>
  <si>
    <t>0808100000</t>
  </si>
  <si>
    <t>Manzanas</t>
  </si>
  <si>
    <t>2103900010</t>
  </si>
  <si>
    <t>Mayonesa preparada; salsa picantes sin tomate</t>
  </si>
  <si>
    <t>Hojuelas fritas</t>
  </si>
  <si>
    <t>Algodón sin cardar ni peinar</t>
  </si>
  <si>
    <t>Alimentos preparados para perros</t>
  </si>
  <si>
    <t>1905900090</t>
  </si>
  <si>
    <t>Productos de panadería</t>
  </si>
  <si>
    <t>1901200090</t>
  </si>
  <si>
    <t>Mezclas para la preparación de productos de panadería</t>
  </si>
  <si>
    <t>Las demás preparaciones alimenticias</t>
  </si>
  <si>
    <t>Otros</t>
  </si>
  <si>
    <t>1/ Incluye Puerto Rico</t>
  </si>
  <si>
    <t>Fuente:  Sepsa, con información del BCCR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</si>
</sst>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0.0_)"/>
    <numFmt numFmtId="166" formatCode="0_)"/>
    <numFmt numFmtId="167" formatCode="#,###.0"/>
    <numFmt numFmtId="168" formatCode="0.0"/>
    <numFmt numFmtId="169" formatCode="#,##0.0"/>
    <numFmt numFmtId="170" formatCode="_-* #,##0.00\ [$€]_-;\-* #,##0.00\ [$€]_-;_-* &quot;-&quot;??\ [$€]_-;_-@_-"/>
    <numFmt numFmtId="171" formatCode="_-* #,##0.00\ _$_-;\-* #,##0.00\ _$_-;_-* &quot;-&quot;??\ _$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Courier"/>
      <family val="3"/>
    </font>
    <font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0" fontId="2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4" fontId="20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5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5" fontId="20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9" fillId="0" borderId="0" xfId="61" applyFont="1" applyFill="1" applyAlignment="1">
      <alignment horizontal="center"/>
      <protection/>
    </xf>
    <xf numFmtId="165" fontId="21" fillId="0" borderId="0" xfId="59" applyNumberFormat="1" applyFont="1" applyFill="1">
      <alignment/>
      <protection/>
    </xf>
    <xf numFmtId="0" fontId="19" fillId="0" borderId="0" xfId="61" applyFont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166" fontId="27" fillId="33" borderId="0" xfId="63" applyNumberFormat="1" applyFont="1" applyFill="1" applyBorder="1" applyAlignment="1">
      <alignment horizontal="center" vertical="center"/>
      <protection/>
    </xf>
    <xf numFmtId="166" fontId="27" fillId="33" borderId="0" xfId="62" applyNumberFormat="1" applyFont="1" applyFill="1" applyBorder="1" applyAlignment="1">
      <alignment horizontal="right" vertical="center" wrapText="1"/>
      <protection/>
    </xf>
    <xf numFmtId="166" fontId="27" fillId="33" borderId="0" xfId="63" applyNumberFormat="1" applyFont="1" applyFill="1" applyBorder="1" applyAlignment="1">
      <alignment horizontal="center" vertical="center" wrapText="1"/>
      <protection/>
    </xf>
    <xf numFmtId="0" fontId="21" fillId="0" borderId="0" xfId="64" applyFont="1" applyAlignment="1">
      <alignment horizontal="left" vertical="top"/>
      <protection/>
    </xf>
    <xf numFmtId="0" fontId="21" fillId="0" borderId="0" xfId="64" applyFont="1" applyAlignment="1">
      <alignment vertical="top" wrapText="1"/>
      <protection/>
    </xf>
    <xf numFmtId="3" fontId="21" fillId="0" borderId="0" xfId="60" applyNumberFormat="1" applyFont="1" applyAlignment="1">
      <alignment vertical="top" wrapText="1"/>
      <protection/>
    </xf>
    <xf numFmtId="167" fontId="21" fillId="0" borderId="0" xfId="61" applyNumberFormat="1" applyFont="1" applyAlignment="1">
      <alignment horizontal="right" vertical="top" wrapText="1"/>
      <protection/>
    </xf>
    <xf numFmtId="168" fontId="21" fillId="0" borderId="0" xfId="61" applyNumberFormat="1" applyFont="1" applyAlignment="1">
      <alignment horizontal="right" vertical="top" wrapText="1"/>
      <protection/>
    </xf>
    <xf numFmtId="165" fontId="21" fillId="0" borderId="0" xfId="54" applyNumberFormat="1" applyFont="1" applyFill="1">
      <alignment/>
      <protection/>
    </xf>
    <xf numFmtId="49" fontId="21" fillId="0" borderId="0" xfId="64" applyNumberFormat="1" applyFont="1" applyAlignment="1">
      <alignment vertical="top"/>
      <protection/>
    </xf>
    <xf numFmtId="0" fontId="21" fillId="0" borderId="0" xfId="64" applyFont="1" applyAlignment="1">
      <alignment vertical="top"/>
      <protection/>
    </xf>
    <xf numFmtId="169" fontId="21" fillId="0" borderId="0" xfId="61" applyNumberFormat="1" applyFont="1" applyAlignment="1">
      <alignment horizontal="right" vertical="top" wrapText="1"/>
      <protection/>
    </xf>
    <xf numFmtId="49" fontId="21" fillId="0" borderId="0" xfId="60" applyNumberFormat="1" applyFont="1" applyFill="1" applyAlignment="1">
      <alignment horizontal="left" vertical="top"/>
      <protection/>
    </xf>
    <xf numFmtId="165" fontId="21" fillId="0" borderId="0" xfId="60" applyFont="1" applyFill="1" applyAlignment="1">
      <alignment horizontal="left" vertical="top" wrapText="1"/>
      <protection/>
    </xf>
    <xf numFmtId="0" fontId="0" fillId="0" borderId="0" xfId="60" applyNumberFormat="1" applyFont="1" applyFill="1" applyAlignment="1">
      <alignment horizontal="left" vertical="top"/>
      <protection/>
    </xf>
    <xf numFmtId="0" fontId="0" fillId="0" borderId="0" xfId="60" applyNumberFormat="1" applyFont="1" applyFill="1" applyAlignment="1">
      <alignment horizontal="left" vertical="top" wrapText="1"/>
      <protection/>
    </xf>
    <xf numFmtId="165" fontId="21" fillId="0" borderId="0" xfId="60" applyFont="1" applyFill="1" applyAlignment="1">
      <alignment horizontal="left"/>
      <protection/>
    </xf>
    <xf numFmtId="3" fontId="21" fillId="0" borderId="0" xfId="60" applyNumberFormat="1" applyFont="1" applyFill="1">
      <alignment/>
      <protection/>
    </xf>
    <xf numFmtId="3" fontId="19" fillId="0" borderId="10" xfId="61" applyNumberFormat="1" applyFont="1" applyFill="1" applyBorder="1" applyAlignment="1">
      <alignment horizontal="right"/>
      <protection/>
    </xf>
    <xf numFmtId="169" fontId="19" fillId="0" borderId="10" xfId="61" applyNumberFormat="1" applyFont="1" applyFill="1" applyBorder="1" applyAlignment="1">
      <alignment horizontal="right"/>
      <protection/>
    </xf>
    <xf numFmtId="0" fontId="21" fillId="0" borderId="0" xfId="61" applyFont="1">
      <alignment/>
      <protection/>
    </xf>
    <xf numFmtId="170" fontId="21" fillId="0" borderId="0" xfId="45" applyFont="1" applyBorder="1" applyAlignment="1">
      <alignment/>
    </xf>
    <xf numFmtId="165" fontId="21" fillId="0" borderId="0" xfId="59" applyNumberFormat="1" applyFont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rmal_cuadros impo 1 semestre 05-06" xfId="63"/>
    <cellStyle name="Normal_Libro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G7" sqref="G7"/>
    </sheetView>
  </sheetViews>
  <sheetFormatPr defaultColWidth="11.421875" defaultRowHeight="15"/>
  <cols>
    <col min="1" max="1" width="12.28125" style="2" customWidth="1"/>
    <col min="2" max="2" width="44.57421875" style="2" customWidth="1"/>
    <col min="3" max="6" width="13.28125" style="2" customWidth="1"/>
    <col min="7" max="7" width="13.140625" style="2" customWidth="1"/>
    <col min="8" max="8" width="16.140625" style="2" customWidth="1"/>
    <col min="9" max="16384" width="11.42187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3" t="s">
        <v>1</v>
      </c>
      <c r="B2" s="3"/>
      <c r="C2" s="3"/>
      <c r="D2" s="3"/>
      <c r="E2" s="3"/>
      <c r="F2" s="3"/>
      <c r="G2" s="3"/>
      <c r="H2" s="3"/>
    </row>
    <row r="3" spans="1:8" ht="15">
      <c r="A3" s="4" t="s">
        <v>2</v>
      </c>
      <c r="B3" s="4"/>
      <c r="C3" s="4"/>
      <c r="D3" s="4"/>
      <c r="E3" s="4"/>
      <c r="F3" s="4"/>
      <c r="G3" s="4"/>
      <c r="H3" s="4"/>
    </row>
    <row r="4" spans="1:8" ht="39" customHeight="1">
      <c r="A4" s="5" t="s">
        <v>3</v>
      </c>
      <c r="B4" s="5" t="s">
        <v>4</v>
      </c>
      <c r="C4" s="6">
        <v>2013</v>
      </c>
      <c r="D4" s="6">
        <v>2014</v>
      </c>
      <c r="E4" s="6">
        <v>2015</v>
      </c>
      <c r="F4" s="6">
        <v>2016</v>
      </c>
      <c r="G4" s="7" t="s">
        <v>5</v>
      </c>
      <c r="H4" s="7" t="s">
        <v>6</v>
      </c>
    </row>
    <row r="5" spans="1:8" s="13" customFormat="1" ht="12" customHeight="1">
      <c r="A5" s="8">
        <v>1005902090</v>
      </c>
      <c r="B5" s="9" t="s">
        <v>7</v>
      </c>
      <c r="C5" s="10">
        <v>52972.79362999999</v>
      </c>
      <c r="D5" s="10">
        <v>160021.2783</v>
      </c>
      <c r="E5" s="10">
        <v>122970.34695</v>
      </c>
      <c r="F5" s="10">
        <v>125446.38561999999</v>
      </c>
      <c r="G5" s="11">
        <f aca="true" t="shared" si="0" ref="G5:G25">(F5/E5-1)*100</f>
        <v>2.013524993148752</v>
      </c>
      <c r="H5" s="12">
        <f aca="true" t="shared" si="1" ref="H5:H25">(F5/$F$25)*100</f>
        <v>13.902707898725255</v>
      </c>
    </row>
    <row r="6" spans="1:8" s="13" customFormat="1" ht="15">
      <c r="A6" s="14">
        <v>1201</v>
      </c>
      <c r="B6" s="9" t="s">
        <v>8</v>
      </c>
      <c r="C6" s="10">
        <v>66618.93392000001</v>
      </c>
      <c r="D6" s="10">
        <v>84179.65196999996</v>
      </c>
      <c r="E6" s="10">
        <v>113997.64161</v>
      </c>
      <c r="F6" s="10">
        <v>128213.19079000001</v>
      </c>
      <c r="G6" s="11">
        <f t="shared" si="0"/>
        <v>12.470037958007186</v>
      </c>
      <c r="H6" s="12">
        <f t="shared" si="1"/>
        <v>14.209341556610894</v>
      </c>
    </row>
    <row r="7" spans="1:8" s="13" customFormat="1" ht="15">
      <c r="A7" s="8">
        <v>10019</v>
      </c>
      <c r="B7" s="15" t="s">
        <v>9</v>
      </c>
      <c r="C7" s="10">
        <v>32495.34804</v>
      </c>
      <c r="D7" s="10">
        <v>34218.67953</v>
      </c>
      <c r="E7" s="10">
        <v>32071.608220000002</v>
      </c>
      <c r="F7" s="10">
        <v>31887.527149999998</v>
      </c>
      <c r="G7" s="16">
        <f t="shared" si="0"/>
        <v>-0.5739689408066906</v>
      </c>
      <c r="H7" s="12">
        <f t="shared" si="1"/>
        <v>3.533963719943492</v>
      </c>
    </row>
    <row r="8" spans="1:8" s="13" customFormat="1" ht="15">
      <c r="A8" s="17">
        <v>1006</v>
      </c>
      <c r="B8" s="18" t="s">
        <v>10</v>
      </c>
      <c r="C8" s="10">
        <v>30340.51482</v>
      </c>
      <c r="D8" s="10">
        <v>23460.8995</v>
      </c>
      <c r="E8" s="10">
        <v>27645.836170000002</v>
      </c>
      <c r="F8" s="10">
        <v>30474.313990000002</v>
      </c>
      <c r="G8" s="11">
        <f t="shared" si="0"/>
        <v>10.231116912532867</v>
      </c>
      <c r="H8" s="12">
        <f t="shared" si="1"/>
        <v>3.3773431073605975</v>
      </c>
    </row>
    <row r="9" spans="1:8" s="13" customFormat="1" ht="15">
      <c r="A9" s="19" t="s">
        <v>11</v>
      </c>
      <c r="B9" s="20" t="s">
        <v>12</v>
      </c>
      <c r="C9" s="10">
        <v>22395.057330000003</v>
      </c>
      <c r="D9" s="10">
        <v>24850.41682</v>
      </c>
      <c r="E9" s="10">
        <v>23560.543110000002</v>
      </c>
      <c r="F9" s="10">
        <v>21435.31555</v>
      </c>
      <c r="G9" s="11">
        <f t="shared" si="0"/>
        <v>-9.020282554938108</v>
      </c>
      <c r="H9" s="12">
        <f t="shared" si="1"/>
        <v>2.3755880198204893</v>
      </c>
    </row>
    <row r="10" spans="1:8" s="13" customFormat="1" ht="14.25" customHeight="1">
      <c r="A10" s="19" t="s">
        <v>13</v>
      </c>
      <c r="B10" s="19" t="s">
        <v>14</v>
      </c>
      <c r="C10" s="10">
        <v>25926.84612</v>
      </c>
      <c r="D10" s="10">
        <v>21151.23407</v>
      </c>
      <c r="E10" s="10">
        <v>20979.352389999996</v>
      </c>
      <c r="F10" s="10">
        <v>19332.909130000004</v>
      </c>
      <c r="G10" s="11">
        <f t="shared" si="0"/>
        <v>-7.847922230358195</v>
      </c>
      <c r="H10" s="12">
        <f t="shared" si="1"/>
        <v>2.1425869477114445</v>
      </c>
    </row>
    <row r="11" spans="1:8" s="13" customFormat="1" ht="15">
      <c r="A11" s="19" t="s">
        <v>15</v>
      </c>
      <c r="B11" s="19" t="s">
        <v>16</v>
      </c>
      <c r="C11" s="10">
        <v>14464.561500000002</v>
      </c>
      <c r="D11" s="10">
        <v>16486.42623</v>
      </c>
      <c r="E11" s="10">
        <v>17284.420600000005</v>
      </c>
      <c r="F11" s="10">
        <v>16597.77751</v>
      </c>
      <c r="G11" s="11">
        <f t="shared" si="0"/>
        <v>-3.972612712282675</v>
      </c>
      <c r="H11" s="12">
        <f t="shared" si="1"/>
        <v>1.8394635393366978</v>
      </c>
    </row>
    <row r="12" spans="1:8" s="13" customFormat="1" ht="15">
      <c r="A12" s="19">
        <v>1511100090</v>
      </c>
      <c r="B12" s="19" t="s">
        <v>17</v>
      </c>
      <c r="C12" s="10">
        <v>2825.0080099999996</v>
      </c>
      <c r="D12" s="10"/>
      <c r="E12" s="10">
        <v>2329.92152</v>
      </c>
      <c r="F12" s="10">
        <v>31273.41567</v>
      </c>
      <c r="G12" s="11">
        <f t="shared" si="0"/>
        <v>1242.2518913855947</v>
      </c>
      <c r="H12" s="12">
        <f t="shared" si="1"/>
        <v>3.4659042658468517</v>
      </c>
    </row>
    <row r="13" spans="1:8" s="13" customFormat="1" ht="15">
      <c r="A13" s="19" t="s">
        <v>18</v>
      </c>
      <c r="B13" s="19" t="s">
        <v>19</v>
      </c>
      <c r="C13" s="10">
        <v>8867.115320000003</v>
      </c>
      <c r="D13" s="10">
        <v>9657.7285</v>
      </c>
      <c r="E13" s="10">
        <v>13640.945509999996</v>
      </c>
      <c r="F13" s="10">
        <v>9042.013439999999</v>
      </c>
      <c r="G13" s="11">
        <f t="shared" si="0"/>
        <v>-33.714173747183295</v>
      </c>
      <c r="H13" s="12">
        <f t="shared" si="1"/>
        <v>1.00208922761204</v>
      </c>
    </row>
    <row r="14" spans="1:8" s="13" customFormat="1" ht="15">
      <c r="A14" s="8">
        <v>10011</v>
      </c>
      <c r="B14" s="15" t="s">
        <v>20</v>
      </c>
      <c r="C14" s="10">
        <v>12948.54678</v>
      </c>
      <c r="D14" s="10">
        <v>15161.413750000002</v>
      </c>
      <c r="E14" s="10">
        <v>12510.67415</v>
      </c>
      <c r="F14" s="10">
        <v>10232.269199999999</v>
      </c>
      <c r="G14" s="11">
        <f t="shared" si="0"/>
        <v>-18.211688056794294</v>
      </c>
      <c r="H14" s="12">
        <f t="shared" si="1"/>
        <v>1.1340003869034798</v>
      </c>
    </row>
    <row r="15" spans="1:8" s="13" customFormat="1" ht="15">
      <c r="A15" s="19" t="s">
        <v>21</v>
      </c>
      <c r="B15" s="19" t="s">
        <v>22</v>
      </c>
      <c r="C15" s="10">
        <v>9856.3592</v>
      </c>
      <c r="D15" s="10">
        <v>11078.796030000001</v>
      </c>
      <c r="E15" s="10">
        <v>12089.06196</v>
      </c>
      <c r="F15" s="10">
        <v>12238.516099999999</v>
      </c>
      <c r="G15" s="11">
        <f t="shared" si="0"/>
        <v>1.236275738303827</v>
      </c>
      <c r="H15" s="12">
        <f t="shared" si="1"/>
        <v>1.3563444941933769</v>
      </c>
    </row>
    <row r="16" spans="1:8" s="13" customFormat="1" ht="15">
      <c r="A16" s="19" t="s">
        <v>23</v>
      </c>
      <c r="B16" s="19" t="s">
        <v>24</v>
      </c>
      <c r="C16" s="10">
        <v>8784.32726</v>
      </c>
      <c r="D16" s="10">
        <v>9766.119170000002</v>
      </c>
      <c r="E16" s="10">
        <v>11764.928390000001</v>
      </c>
      <c r="F16" s="10">
        <v>9683.232619999999</v>
      </c>
      <c r="G16" s="11">
        <f t="shared" si="0"/>
        <v>-17.694079394222317</v>
      </c>
      <c r="H16" s="12">
        <f t="shared" si="1"/>
        <v>1.073152916809147</v>
      </c>
    </row>
    <row r="17" spans="1:8" s="13" customFormat="1" ht="20.25" customHeight="1">
      <c r="A17" s="19" t="s">
        <v>25</v>
      </c>
      <c r="B17" s="20" t="s">
        <v>26</v>
      </c>
      <c r="C17" s="10">
        <v>9856.3592</v>
      </c>
      <c r="D17" s="10">
        <v>11078.796030000001</v>
      </c>
      <c r="E17" s="10">
        <v>12089.06196</v>
      </c>
      <c r="F17" s="10">
        <v>12238.516099999999</v>
      </c>
      <c r="G17" s="12">
        <f t="shared" si="0"/>
        <v>1.236275738303827</v>
      </c>
      <c r="H17" s="12">
        <f t="shared" si="1"/>
        <v>1.3563444941933769</v>
      </c>
    </row>
    <row r="18" spans="1:8" s="13" customFormat="1" ht="15">
      <c r="A18" s="19">
        <v>2004100020</v>
      </c>
      <c r="B18" s="20" t="s">
        <v>27</v>
      </c>
      <c r="C18" s="10">
        <v>412.61280000000005</v>
      </c>
      <c r="D18" s="10">
        <v>1877.18907</v>
      </c>
      <c r="E18" s="10">
        <v>9127.891950000001</v>
      </c>
      <c r="F18" s="10">
        <v>8861.23259</v>
      </c>
      <c r="G18" s="12">
        <f t="shared" si="0"/>
        <v>-2.9213684984516264</v>
      </c>
      <c r="H18" s="12">
        <f t="shared" si="1"/>
        <v>0.9820540282014595</v>
      </c>
    </row>
    <row r="19" spans="1:8" s="13" customFormat="1" ht="15">
      <c r="A19" s="19">
        <v>5201000000</v>
      </c>
      <c r="B19" s="20" t="s">
        <v>28</v>
      </c>
      <c r="C19" s="10"/>
      <c r="D19" s="10">
        <v>44.73757</v>
      </c>
      <c r="E19" s="10">
        <v>8462.43124</v>
      </c>
      <c r="F19" s="10">
        <v>9607.408809999999</v>
      </c>
      <c r="G19" s="11">
        <f t="shared" si="0"/>
        <v>13.530125533994886</v>
      </c>
      <c r="H19" s="12">
        <f t="shared" si="1"/>
        <v>1.0647496752411383</v>
      </c>
    </row>
    <row r="20" spans="1:8" s="13" customFormat="1" ht="15">
      <c r="A20" s="19">
        <v>2309100010</v>
      </c>
      <c r="B20" s="19" t="s">
        <v>29</v>
      </c>
      <c r="C20" s="10">
        <v>6429.985269999999</v>
      </c>
      <c r="D20" s="10">
        <v>7859.5926</v>
      </c>
      <c r="E20" s="10">
        <v>8799.3923</v>
      </c>
      <c r="F20" s="10">
        <v>8933.56927</v>
      </c>
      <c r="G20" s="11">
        <f t="shared" si="0"/>
        <v>1.5248435963015394</v>
      </c>
      <c r="H20" s="12">
        <f t="shared" si="1"/>
        <v>0.990070805467964</v>
      </c>
    </row>
    <row r="21" spans="1:8" s="13" customFormat="1" ht="15">
      <c r="A21" s="19" t="s">
        <v>30</v>
      </c>
      <c r="B21" s="19" t="s">
        <v>31</v>
      </c>
      <c r="C21" s="10">
        <v>6935.00696</v>
      </c>
      <c r="D21" s="10">
        <v>8089.509260000002</v>
      </c>
      <c r="E21" s="10">
        <v>8751.494980000001</v>
      </c>
      <c r="F21" s="10">
        <v>9593.76517</v>
      </c>
      <c r="G21" s="11">
        <f t="shared" si="0"/>
        <v>9.62430067005533</v>
      </c>
      <c r="H21" s="12">
        <f t="shared" si="1"/>
        <v>1.0632376066338374</v>
      </c>
    </row>
    <row r="22" spans="1:8" s="13" customFormat="1" ht="30">
      <c r="A22" s="19" t="s">
        <v>32</v>
      </c>
      <c r="B22" s="20" t="s">
        <v>33</v>
      </c>
      <c r="C22" s="10">
        <v>6892.7273</v>
      </c>
      <c r="D22" s="10">
        <v>6469.4170699999995</v>
      </c>
      <c r="E22" s="10">
        <v>7859.717779999999</v>
      </c>
      <c r="F22" s="10">
        <v>9042.82379</v>
      </c>
      <c r="G22" s="11">
        <f t="shared" si="0"/>
        <v>15.052779795866943</v>
      </c>
      <c r="H22" s="12">
        <f t="shared" si="1"/>
        <v>1.002179035375652</v>
      </c>
    </row>
    <row r="23" spans="1:8" s="13" customFormat="1" ht="15">
      <c r="A23" s="19">
        <v>2106907990</v>
      </c>
      <c r="B23" s="20" t="s">
        <v>34</v>
      </c>
      <c r="C23" s="10">
        <v>4722.18025</v>
      </c>
      <c r="D23" s="10">
        <v>4641.577490000001</v>
      </c>
      <c r="E23" s="10">
        <v>7024.7170399999995</v>
      </c>
      <c r="F23" s="10">
        <v>8898.021460000002</v>
      </c>
      <c r="G23" s="11">
        <f t="shared" si="0"/>
        <v>26.667329222416658</v>
      </c>
      <c r="H23" s="12">
        <f t="shared" si="1"/>
        <v>0.986131187627029</v>
      </c>
    </row>
    <row r="24" spans="1:8" ht="15">
      <c r="A24" s="21"/>
      <c r="B24" s="21" t="s">
        <v>35</v>
      </c>
      <c r="C24" s="22">
        <v>329630.7990299994</v>
      </c>
      <c r="D24" s="22">
        <v>340043.9414700005</v>
      </c>
      <c r="E24" s="22">
        <v>351501.96904999955</v>
      </c>
      <c r="F24" s="22">
        <v>389283.99612000183</v>
      </c>
      <c r="G24" s="11">
        <f t="shared" si="0"/>
        <v>10.748738384628487</v>
      </c>
      <c r="H24" s="12">
        <f t="shared" si="1"/>
        <v>43.142747086385775</v>
      </c>
    </row>
    <row r="25" spans="1:8" ht="15">
      <c r="A25" s="23"/>
      <c r="B25" s="23"/>
      <c r="C25" s="23">
        <f>SUM(C5:C24)</f>
        <v>653375.0827399995</v>
      </c>
      <c r="D25" s="23">
        <f>SUM(D5:D24)</f>
        <v>790137.4044300006</v>
      </c>
      <c r="E25" s="23">
        <f>SUM(E5:E24)</f>
        <v>824461.9568799997</v>
      </c>
      <c r="F25" s="23">
        <f>SUM(F5:F24)</f>
        <v>902316.2000800018</v>
      </c>
      <c r="G25" s="24">
        <f t="shared" si="0"/>
        <v>9.443036461576092</v>
      </c>
      <c r="H25" s="24">
        <f t="shared" si="1"/>
        <v>100</v>
      </c>
    </row>
    <row r="26" ht="15">
      <c r="A26" s="25" t="s">
        <v>36</v>
      </c>
    </row>
    <row r="27" spans="1:2" ht="15">
      <c r="A27" s="26" t="s">
        <v>37</v>
      </c>
      <c r="B27" s="26"/>
    </row>
    <row r="28" spans="3:6" ht="15">
      <c r="C28" s="27"/>
      <c r="D28" s="27"/>
      <c r="E28" s="27"/>
      <c r="F28" s="27"/>
    </row>
  </sheetData>
  <sheetProtection/>
  <mergeCells count="4">
    <mergeCell ref="A1:H1"/>
    <mergeCell ref="A2:H2"/>
    <mergeCell ref="A3:H3"/>
    <mergeCell ref="A27:B27"/>
  </mergeCells>
  <printOptions/>
  <pageMargins left="0.75" right="0.75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2017-05-12T13:54:58Z</dcterms:created>
  <dcterms:modified xsi:type="dcterms:W3CDTF">2017-05-12T13:54:58Z</dcterms:modified>
  <cp:category/>
  <cp:version/>
  <cp:contentType/>
  <cp:contentStatus/>
</cp:coreProperties>
</file>