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<sst xmlns="http://schemas.openxmlformats.org/spreadsheetml/2006/main" count="29" uniqueCount="23">
  <si>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63</t>
  </si>
  <si>
    <t>Costa Rica.   Comercio exterior de cobertura agropecuaria con Panamá,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</si>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</sst>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20" fillId="0" borderId="0" xfId="61" applyFont="1" applyFill="1">
      <alignment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7" fontId="19" fillId="0" borderId="0" xfId="64" applyNumberFormat="1" applyFont="1" applyFill="1" applyBorder="1" applyAlignment="1">
      <alignment horizontal="right"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B8" sqref="B8"/>
    </sheetView>
  </sheetViews>
  <sheetFormatPr defaultColWidth="13.00390625" defaultRowHeight="15"/>
  <cols>
    <col min="1" max="1" width="46.57421875" style="2" customWidth="1"/>
    <col min="2" max="5" width="14.57421875" style="2" customWidth="1"/>
    <col min="6" max="6" width="13.140625" style="2" bestFit="1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1" t="s">
        <v>2</v>
      </c>
      <c r="B3" s="1"/>
      <c r="C3" s="1"/>
      <c r="D3" s="1"/>
      <c r="E3" s="1"/>
      <c r="F3" s="1"/>
    </row>
    <row r="4" spans="1:6" ht="30.75" customHeight="1">
      <c r="A4" s="4" t="s">
        <v>3</v>
      </c>
      <c r="B4" s="5">
        <v>2013</v>
      </c>
      <c r="C4" s="5">
        <v>2014</v>
      </c>
      <c r="D4" s="5">
        <v>2015</v>
      </c>
      <c r="E4" s="5">
        <v>2016</v>
      </c>
      <c r="F4" s="6" t="s">
        <v>4</v>
      </c>
    </row>
    <row r="5" spans="1:5" ht="15">
      <c r="A5" s="7" t="s">
        <v>5</v>
      </c>
      <c r="B5" s="8"/>
      <c r="C5" s="8"/>
      <c r="D5" s="8"/>
      <c r="E5" s="8"/>
    </row>
    <row r="6" spans="1:6" ht="15">
      <c r="A6" s="9" t="s">
        <v>6</v>
      </c>
      <c r="B6" s="10">
        <v>13521.51671</v>
      </c>
      <c r="C6" s="10">
        <v>17448.322500000006</v>
      </c>
      <c r="D6" s="10">
        <v>12015.42002999999</v>
      </c>
      <c r="E6" s="10">
        <v>7782.070830000002</v>
      </c>
      <c r="F6" s="11">
        <f>(E6/D6-1)*100</f>
        <v>-35.232635974690865</v>
      </c>
    </row>
    <row r="7" spans="1:6" ht="15">
      <c r="A7" s="9" t="s">
        <v>7</v>
      </c>
      <c r="B7" s="10">
        <v>14358.892819999997</v>
      </c>
      <c r="C7" s="10">
        <v>18109.186790000003</v>
      </c>
      <c r="D7" s="10">
        <v>19676.743140000006</v>
      </c>
      <c r="E7" s="10">
        <v>24598.11881000001</v>
      </c>
      <c r="F7" s="11">
        <f>(E7/D7-1)*100</f>
        <v>25.011129306229307</v>
      </c>
    </row>
    <row r="8" spans="1:6" ht="15">
      <c r="A8" s="9" t="s">
        <v>8</v>
      </c>
      <c r="B8" s="10">
        <v>81.34278</v>
      </c>
      <c r="C8" s="10">
        <v>33.20508000000001</v>
      </c>
      <c r="D8" s="10">
        <v>91.1164</v>
      </c>
      <c r="E8" s="10">
        <v>60.75094</v>
      </c>
      <c r="F8" s="11">
        <f>(E8/D8-1)*100</f>
        <v>-33.326009368236676</v>
      </c>
    </row>
    <row r="9" spans="1:6" ht="15">
      <c r="A9" s="9" t="s">
        <v>9</v>
      </c>
      <c r="B9" s="10">
        <v>141315.80797000008</v>
      </c>
      <c r="C9" s="10">
        <v>156638.85363999987</v>
      </c>
      <c r="D9" s="10">
        <v>161914.1959999999</v>
      </c>
      <c r="E9" s="10">
        <v>162153.89648000005</v>
      </c>
      <c r="F9" s="11">
        <f>(E9/D9-1)*100</f>
        <v>0.14804167016964076</v>
      </c>
    </row>
    <row r="10" spans="1:6" ht="15">
      <c r="A10" s="9" t="s">
        <v>10</v>
      </c>
      <c r="B10" s="10">
        <v>357</v>
      </c>
      <c r="C10" s="10">
        <v>191.85457</v>
      </c>
      <c r="D10" s="10">
        <v>15.809209999999998</v>
      </c>
      <c r="E10" s="10"/>
      <c r="F10" s="11"/>
    </row>
    <row r="11" spans="1:6" ht="12.75" customHeight="1">
      <c r="A11" s="9" t="s">
        <v>11</v>
      </c>
      <c r="B11" s="10">
        <v>37927.57642</v>
      </c>
      <c r="C11" s="10">
        <v>37317.22696</v>
      </c>
      <c r="D11" s="10">
        <v>31376.010039999986</v>
      </c>
      <c r="E11" s="10">
        <v>26889.417169999993</v>
      </c>
      <c r="F11" s="11">
        <f>(E11/D11-1)*100</f>
        <v>-14.299437258849101</v>
      </c>
    </row>
    <row r="12" spans="2:6" ht="9" customHeight="1">
      <c r="B12" s="12"/>
      <c r="C12" s="12"/>
      <c r="D12" s="12"/>
      <c r="E12" s="12"/>
      <c r="F12" s="11"/>
    </row>
    <row r="13" spans="1:6" ht="15">
      <c r="A13" s="13" t="s">
        <v>12</v>
      </c>
      <c r="B13" s="14">
        <f>SUM(B6:B11)</f>
        <v>207562.1367000001</v>
      </c>
      <c r="C13" s="14">
        <f>SUM(C6:C11)</f>
        <v>229738.64953999987</v>
      </c>
      <c r="D13" s="14">
        <f>SUM(D6:D11)</f>
        <v>225089.2948199999</v>
      </c>
      <c r="E13" s="14">
        <f>SUM(E6:E11)</f>
        <v>221484.25423000008</v>
      </c>
      <c r="F13" s="14">
        <f>(E13/D13-1)*100</f>
        <v>-1.6016046400086248</v>
      </c>
    </row>
    <row r="14" ht="15">
      <c r="F14" s="11"/>
    </row>
    <row r="15" spans="1:6" ht="15">
      <c r="A15" s="7" t="s">
        <v>13</v>
      </c>
      <c r="F15" s="11"/>
    </row>
    <row r="16" spans="1:6" ht="15">
      <c r="A16" s="9" t="s">
        <v>6</v>
      </c>
      <c r="B16" s="10">
        <v>1727.385729999999</v>
      </c>
      <c r="C16" s="10">
        <v>2927.7693399999994</v>
      </c>
      <c r="D16" s="10">
        <v>1199.84311</v>
      </c>
      <c r="E16" s="10">
        <v>614.16901</v>
      </c>
      <c r="F16" s="11">
        <f aca="true" t="shared" si="0" ref="F16:F21">(E16/D16-1)*100</f>
        <v>-48.81255683503488</v>
      </c>
    </row>
    <row r="17" spans="1:6" ht="15">
      <c r="A17" s="9" t="s">
        <v>7</v>
      </c>
      <c r="B17" s="10">
        <v>12684.983470000003</v>
      </c>
      <c r="C17" s="10">
        <v>12737.636989999994</v>
      </c>
      <c r="D17" s="10">
        <v>14325.400839999998</v>
      </c>
      <c r="E17" s="10">
        <v>10593.261390000003</v>
      </c>
      <c r="F17" s="11">
        <f t="shared" si="0"/>
        <v>-26.052600493934907</v>
      </c>
    </row>
    <row r="18" spans="1:6" ht="15">
      <c r="A18" s="9" t="s">
        <v>8</v>
      </c>
      <c r="B18" s="10">
        <v>11458.280139999999</v>
      </c>
      <c r="C18" s="10">
        <v>23906.511140000006</v>
      </c>
      <c r="D18" s="10">
        <v>21092.758919999993</v>
      </c>
      <c r="E18" s="10">
        <v>13779.47013</v>
      </c>
      <c r="F18" s="11">
        <f t="shared" si="0"/>
        <v>-34.67203516494748</v>
      </c>
    </row>
    <row r="19" spans="1:6" ht="15">
      <c r="A19" s="9" t="s">
        <v>9</v>
      </c>
      <c r="B19" s="10">
        <v>10876.818880000012</v>
      </c>
      <c r="C19" s="10">
        <v>17602.50548999999</v>
      </c>
      <c r="D19" s="10">
        <v>13115.056770000003</v>
      </c>
      <c r="E19" s="10">
        <v>13237.532039999998</v>
      </c>
      <c r="F19" s="11">
        <f t="shared" si="0"/>
        <v>0.9338523816393218</v>
      </c>
    </row>
    <row r="20" spans="1:6" ht="12" customHeight="1">
      <c r="A20" s="9" t="s">
        <v>10</v>
      </c>
      <c r="B20" s="10">
        <v>47.35662</v>
      </c>
      <c r="C20" s="10">
        <v>74.71217999999999</v>
      </c>
      <c r="D20" s="10">
        <v>535.88748</v>
      </c>
      <c r="E20" s="10">
        <v>37.76718</v>
      </c>
      <c r="F20" s="11">
        <f t="shared" si="0"/>
        <v>-92.9524048593186</v>
      </c>
    </row>
    <row r="21" spans="1:6" ht="15">
      <c r="A21" s="9" t="s">
        <v>11</v>
      </c>
      <c r="B21" s="10">
        <v>4951.858369999999</v>
      </c>
      <c r="C21" s="10">
        <v>470.29351000000014</v>
      </c>
      <c r="D21" s="10">
        <v>624.5818099999999</v>
      </c>
      <c r="E21" s="10">
        <v>532.6002699999999</v>
      </c>
      <c r="F21" s="11">
        <f t="shared" si="0"/>
        <v>-14.72690022785006</v>
      </c>
    </row>
    <row r="22" spans="1:6" s="15" customFormat="1" ht="15">
      <c r="A22" s="2"/>
      <c r="B22" s="12"/>
      <c r="C22" s="12"/>
      <c r="D22" s="12"/>
      <c r="E22" s="12"/>
      <c r="F22" s="11"/>
    </row>
    <row r="23" spans="1:6" ht="15">
      <c r="A23" s="13" t="s">
        <v>14</v>
      </c>
      <c r="B23" s="14">
        <f>SUM(B16:B21)</f>
        <v>41746.68321000001</v>
      </c>
      <c r="C23" s="14">
        <f>SUM(C16:C21)</f>
        <v>57719.428649999994</v>
      </c>
      <c r="D23" s="14">
        <f>SUM(D16:D21)</f>
        <v>50893.52892999999</v>
      </c>
      <c r="E23" s="14">
        <f>SUM(E16:E21)</f>
        <v>38794.80002000001</v>
      </c>
      <c r="F23" s="14">
        <f>(E23/D23-1)*100</f>
        <v>-23.77262721679376</v>
      </c>
    </row>
    <row r="24" spans="1:6" ht="15">
      <c r="A24" s="16"/>
      <c r="B24" s="17"/>
      <c r="C24" s="17"/>
      <c r="D24" s="17"/>
      <c r="E24" s="17"/>
      <c r="F24" s="18"/>
    </row>
    <row r="25" ht="15">
      <c r="A25" s="7" t="s">
        <v>15</v>
      </c>
    </row>
    <row r="26" spans="1:6" ht="15">
      <c r="A26" s="19" t="str">
        <f aca="true" t="shared" si="1" ref="A26:A31">+A16</f>
        <v>Agrícola 1/</v>
      </c>
      <c r="B26" s="20">
        <f aca="true" t="shared" si="2" ref="B26:E31">+B6-B16</f>
        <v>11794.130980000002</v>
      </c>
      <c r="C26" s="20">
        <f t="shared" si="2"/>
        <v>14520.553160000007</v>
      </c>
      <c r="D26" s="20">
        <f t="shared" si="2"/>
        <v>10815.57691999999</v>
      </c>
      <c r="E26" s="20">
        <f t="shared" si="2"/>
        <v>7167.901820000003</v>
      </c>
      <c r="F26" s="21"/>
    </row>
    <row r="27" spans="1:6" ht="15">
      <c r="A27" s="19" t="str">
        <f t="shared" si="1"/>
        <v>Pecuario 2/</v>
      </c>
      <c r="B27" s="20">
        <f t="shared" si="2"/>
        <v>1673.9093499999944</v>
      </c>
      <c r="C27" s="20">
        <f t="shared" si="2"/>
        <v>5371.54980000001</v>
      </c>
      <c r="D27" s="20">
        <f t="shared" si="2"/>
        <v>5351.3423000000075</v>
      </c>
      <c r="E27" s="20">
        <f t="shared" si="2"/>
        <v>14004.857420000008</v>
      </c>
      <c r="F27" s="21"/>
    </row>
    <row r="28" spans="1:6" ht="15">
      <c r="A28" s="19" t="str">
        <f t="shared" si="1"/>
        <v>Pesca 3/</v>
      </c>
      <c r="B28" s="20">
        <f t="shared" si="2"/>
        <v>-11376.937359999998</v>
      </c>
      <c r="C28" s="20">
        <f t="shared" si="2"/>
        <v>-23873.306060000006</v>
      </c>
      <c r="D28" s="20">
        <f t="shared" si="2"/>
        <v>-21001.642519999994</v>
      </c>
      <c r="E28" s="20">
        <f t="shared" si="2"/>
        <v>-13718.71919</v>
      </c>
      <c r="F28" s="21"/>
    </row>
    <row r="29" spans="1:6" ht="12" customHeight="1">
      <c r="A29" s="19" t="str">
        <f t="shared" si="1"/>
        <v>Industria alimentaria 4/</v>
      </c>
      <c r="B29" s="20">
        <f t="shared" si="2"/>
        <v>130438.98909000008</v>
      </c>
      <c r="C29" s="20">
        <f t="shared" si="2"/>
        <v>139036.3481499999</v>
      </c>
      <c r="D29" s="20">
        <f t="shared" si="2"/>
        <v>148799.1392299999</v>
      </c>
      <c r="E29" s="20">
        <f t="shared" si="2"/>
        <v>148916.36444000006</v>
      </c>
      <c r="F29" s="21"/>
    </row>
    <row r="30" spans="1:6" ht="14.25" customHeight="1">
      <c r="A30" s="19" t="str">
        <f t="shared" si="1"/>
        <v>Industria agromanufacturera 5/</v>
      </c>
      <c r="B30" s="20">
        <f t="shared" si="2"/>
        <v>309.64338</v>
      </c>
      <c r="C30" s="20">
        <f t="shared" si="2"/>
        <v>117.14239</v>
      </c>
      <c r="D30" s="20">
        <f t="shared" si="2"/>
        <v>-520.07827</v>
      </c>
      <c r="E30" s="20">
        <f t="shared" si="2"/>
        <v>-37.76718</v>
      </c>
      <c r="F30" s="21"/>
    </row>
    <row r="31" spans="1:6" ht="15">
      <c r="A31" s="19" t="str">
        <f t="shared" si="1"/>
        <v>Industria química, maquinaria y equipos 6/</v>
      </c>
      <c r="B31" s="20">
        <f t="shared" si="2"/>
        <v>32975.718049999996</v>
      </c>
      <c r="C31" s="20">
        <f t="shared" si="2"/>
        <v>36846.93345</v>
      </c>
      <c r="D31" s="20">
        <f t="shared" si="2"/>
        <v>30751.428229999987</v>
      </c>
      <c r="E31" s="20">
        <f t="shared" si="2"/>
        <v>26356.816899999994</v>
      </c>
      <c r="F31" s="21"/>
    </row>
    <row r="32" spans="1:6" ht="15">
      <c r="A32" s="22"/>
      <c r="B32" s="20"/>
      <c r="C32" s="20"/>
      <c r="D32" s="20"/>
      <c r="E32" s="20"/>
      <c r="F32" s="21"/>
    </row>
    <row r="33" spans="1:6" ht="15">
      <c r="A33" s="23" t="str">
        <f>+A23</f>
        <v>Total</v>
      </c>
      <c r="B33" s="24">
        <f>+B13-B23</f>
        <v>165815.45349000007</v>
      </c>
      <c r="C33" s="24">
        <f>+C13-C23</f>
        <v>172019.22088999988</v>
      </c>
      <c r="D33" s="24">
        <f>+D13-D23</f>
        <v>174195.7658899999</v>
      </c>
      <c r="E33" s="24">
        <f>+E13-E23</f>
        <v>182689.45421000005</v>
      </c>
      <c r="F33" s="25"/>
    </row>
    <row r="34" spans="1:6" s="15" customFormat="1" ht="15">
      <c r="A34" s="2" t="s">
        <v>16</v>
      </c>
      <c r="B34" s="2"/>
      <c r="C34" s="2"/>
      <c r="D34" s="2"/>
      <c r="E34" s="2"/>
      <c r="F34" s="2"/>
    </row>
    <row r="35" spans="1:6" s="15" customFormat="1" ht="15">
      <c r="A35" s="2" t="s">
        <v>17</v>
      </c>
      <c r="B35" s="2"/>
      <c r="C35" s="2"/>
      <c r="D35" s="2"/>
      <c r="E35" s="2"/>
      <c r="F35" s="2"/>
    </row>
    <row r="36" ht="15">
      <c r="A36" s="2" t="s">
        <v>18</v>
      </c>
    </row>
    <row r="37" ht="15">
      <c r="A37" s="2" t="s">
        <v>19</v>
      </c>
    </row>
    <row r="38" ht="15">
      <c r="A38" s="26" t="s">
        <v>20</v>
      </c>
    </row>
    <row r="39" spans="1:6" ht="15">
      <c r="A39" s="15" t="s">
        <v>21</v>
      </c>
      <c r="B39" s="15"/>
      <c r="C39" s="15"/>
      <c r="D39" s="15"/>
      <c r="E39" s="15"/>
      <c r="F39" s="15"/>
    </row>
    <row r="40" ht="15">
      <c r="A40" s="27" t="s">
        <v>22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2017-05-12T13:54:59Z</dcterms:created>
  <dcterms:modified xsi:type="dcterms:W3CDTF">2017-05-12T13:54:59Z</dcterms:modified>
  <cp:category/>
  <cp:version/>
  <cp:contentType/>
  <cp:contentStatus/>
</cp:coreProperties>
</file>