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71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<sst xmlns="http://schemas.openxmlformats.org/spreadsheetml/2006/main" count="35" uniqueCount="22">
  <si>
    <t>Cuadro 71</t>
  </si>
  <si>
    <t>Costa Rica.  Comercio exterior de cobertura agropecuaria, según tratado comercial, 2013-2016.</t>
  </si>
  <si>
    <t>(miles de US$)</t>
  </si>
  <si>
    <t>Concepto</t>
  </si>
  <si>
    <t>Variación % 2016/15</t>
  </si>
  <si>
    <t>Participación 2016 %</t>
  </si>
  <si>
    <t>Exportaciones</t>
  </si>
  <si>
    <t>México</t>
  </si>
  <si>
    <t>Canadá</t>
  </si>
  <si>
    <t>Chile</t>
  </si>
  <si>
    <t>República Dominicana</t>
  </si>
  <si>
    <t>Centroamérica</t>
  </si>
  <si>
    <t>CARICOM</t>
  </si>
  <si>
    <t>Estados Unidos</t>
  </si>
  <si>
    <t>Panamá</t>
  </si>
  <si>
    <t>Unión Europea (AACUE)</t>
  </si>
  <si>
    <t>China</t>
  </si>
  <si>
    <t>Singapur</t>
  </si>
  <si>
    <t>Perú</t>
  </si>
  <si>
    <t>Otros países sin TLC</t>
  </si>
  <si>
    <t>Importaciones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</si>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</sst>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164" fontId="0" fillId="0" borderId="0" xfId="0" applyAlignment="1">
      <alignment/>
    </xf>
    <xf numFmtId="0" fontId="19" fillId="0" borderId="0" xfId="61" applyFont="1" applyAlignment="1">
      <alignment horizontal="center"/>
      <protection/>
    </xf>
    <xf numFmtId="164" fontId="20" fillId="0" borderId="0" xfId="0" applyFont="1" applyAlignment="1">
      <alignment/>
    </xf>
    <xf numFmtId="0" fontId="27" fillId="33" borderId="0" xfId="62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3" applyNumberFormat="1" applyFont="1" applyFill="1" applyBorder="1" applyAlignment="1">
      <alignment horizontal="center" vertical="center" wrapText="1"/>
      <protection/>
    </xf>
    <xf numFmtId="0" fontId="19" fillId="34" borderId="0" xfId="0" applyNumberFormat="1" applyFont="1" applyFill="1" applyBorder="1" applyAlignment="1">
      <alignment vertical="center"/>
    </xf>
    <xf numFmtId="3" fontId="19" fillId="34" borderId="0" xfId="60" applyNumberFormat="1" applyFont="1" applyFill="1" applyAlignment="1">
      <alignment vertical="top" wrapText="1"/>
      <protection/>
    </xf>
    <xf numFmtId="166" fontId="19" fillId="34" borderId="0" xfId="60" applyNumberFormat="1" applyFont="1" applyFill="1" applyAlignment="1">
      <alignment vertical="top" wrapText="1"/>
      <protection/>
    </xf>
    <xf numFmtId="0" fontId="20" fillId="0" borderId="0" xfId="0" applyNumberFormat="1" applyFont="1" applyFill="1" applyBorder="1" applyAlignment="1">
      <alignment horizontal="left" vertical="center" indent="1"/>
    </xf>
    <xf numFmtId="3" fontId="20" fillId="0" borderId="0" xfId="60" applyNumberFormat="1" applyFont="1" applyAlignment="1">
      <alignment vertical="top" wrapText="1"/>
      <protection/>
    </xf>
    <xf numFmtId="166" fontId="20" fillId="0" borderId="0" xfId="60" applyNumberFormat="1" applyFont="1" applyAlignment="1">
      <alignment vertical="top" wrapText="1"/>
      <protection/>
    </xf>
    <xf numFmtId="0" fontId="20" fillId="0" borderId="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center" indent="1"/>
    </xf>
    <xf numFmtId="3" fontId="20" fillId="0" borderId="10" xfId="60" applyNumberFormat="1" applyFont="1" applyBorder="1" applyAlignment="1">
      <alignment vertical="top" wrapText="1"/>
      <protection/>
    </xf>
    <xf numFmtId="166" fontId="20" fillId="0" borderId="10" xfId="60" applyNumberFormat="1" applyFont="1" applyBorder="1" applyAlignment="1">
      <alignment vertical="top" wrapText="1"/>
      <protection/>
    </xf>
    <xf numFmtId="167" fontId="20" fillId="0" borderId="0" xfId="45" applyFont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E18" sqref="E18"/>
    </sheetView>
  </sheetViews>
  <sheetFormatPr defaultColWidth="11.00390625" defaultRowHeight="12.75"/>
  <cols>
    <col min="1" max="1" width="29.50390625" style="2" customWidth="1"/>
    <col min="2" max="5" width="13.00390625" style="2" customWidth="1"/>
    <col min="6" max="6" width="11.00390625" style="2" customWidth="1"/>
    <col min="7" max="7" width="12.125" style="2" customWidth="1"/>
    <col min="8" max="16384" width="11.00390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</v>
      </c>
      <c r="B3" s="1"/>
      <c r="C3" s="1"/>
      <c r="D3" s="1"/>
      <c r="E3" s="1"/>
      <c r="F3" s="1"/>
      <c r="G3" s="1"/>
    </row>
    <row r="5" spans="1:7" ht="28.5" customHeight="1">
      <c r="A5" s="3" t="s">
        <v>3</v>
      </c>
      <c r="B5" s="4">
        <v>2013</v>
      </c>
      <c r="C5" s="4">
        <v>2014</v>
      </c>
      <c r="D5" s="4">
        <v>2015</v>
      </c>
      <c r="E5" s="4">
        <v>2016</v>
      </c>
      <c r="F5" s="5" t="s">
        <v>4</v>
      </c>
      <c r="G5" s="5" t="s">
        <v>5</v>
      </c>
    </row>
    <row r="6" spans="1:7" ht="15">
      <c r="A6" s="6" t="s">
        <v>6</v>
      </c>
      <c r="B6" s="7">
        <f>SUM(B7:B19)</f>
        <v>4381651.13089</v>
      </c>
      <c r="C6" s="7">
        <f>SUM(C7:C19)</f>
        <v>4509167.579369995</v>
      </c>
      <c r="D6" s="7">
        <f>SUM(D7:D19)</f>
        <v>4397563.706850004</v>
      </c>
      <c r="E6" s="7">
        <f>SUM(E7:E19)</f>
        <v>4669447.637660001</v>
      </c>
      <c r="F6" s="8">
        <f aca="true" t="shared" si="0" ref="F6:F19">+(E6/D6-1)*100</f>
        <v>6.182603571756973</v>
      </c>
      <c r="G6" s="8">
        <f aca="true" t="shared" si="1" ref="G6:G19">+E6/$E$6*100</f>
        <v>100</v>
      </c>
    </row>
    <row r="7" spans="1:7" ht="15">
      <c r="A7" s="9" t="s">
        <v>7</v>
      </c>
      <c r="B7" s="10">
        <v>170349.69269999993</v>
      </c>
      <c r="C7" s="10">
        <v>180977.8584599998</v>
      </c>
      <c r="D7" s="10">
        <v>154732.37515000004</v>
      </c>
      <c r="E7" s="10">
        <v>143253.16006999993</v>
      </c>
      <c r="F7" s="11">
        <f t="shared" si="0"/>
        <v>-7.418754523009152</v>
      </c>
      <c r="G7" s="11">
        <f t="shared" si="1"/>
        <v>3.0678823532495665</v>
      </c>
    </row>
    <row r="8" spans="1:7" ht="15">
      <c r="A8" s="9" t="s">
        <v>8</v>
      </c>
      <c r="B8" s="10">
        <v>42229.86062999996</v>
      </c>
      <c r="C8" s="10">
        <v>30151.044970000014</v>
      </c>
      <c r="D8" s="10">
        <v>42617.67354999997</v>
      </c>
      <c r="E8" s="10">
        <v>33766.78706000001</v>
      </c>
      <c r="F8" s="11">
        <f t="shared" si="0"/>
        <v>-20.7681127399315</v>
      </c>
      <c r="G8" s="11">
        <f t="shared" si="1"/>
        <v>0.7231430713060003</v>
      </c>
    </row>
    <row r="9" spans="1:7" ht="15">
      <c r="A9" s="9" t="s">
        <v>9</v>
      </c>
      <c r="B9" s="10">
        <v>14598.812079999994</v>
      </c>
      <c r="C9" s="10">
        <v>15051.091569999995</v>
      </c>
      <c r="D9" s="10">
        <v>15882.849969999997</v>
      </c>
      <c r="E9" s="10">
        <v>19089.678169999996</v>
      </c>
      <c r="F9" s="11">
        <f t="shared" si="0"/>
        <v>20.190508668514482</v>
      </c>
      <c r="G9" s="11">
        <f t="shared" si="1"/>
        <v>0.4088209066965017</v>
      </c>
    </row>
    <row r="10" spans="1:7" ht="15">
      <c r="A10" s="9" t="s">
        <v>10</v>
      </c>
      <c r="B10" s="10">
        <v>65686.14758000002</v>
      </c>
      <c r="C10" s="10">
        <v>67843.70551999997</v>
      </c>
      <c r="D10" s="10">
        <v>69608.10728000004</v>
      </c>
      <c r="E10" s="10">
        <v>74097.78449</v>
      </c>
      <c r="F10" s="11">
        <f t="shared" si="0"/>
        <v>6.449934332993923</v>
      </c>
      <c r="G10" s="11">
        <f t="shared" si="1"/>
        <v>1.5868640198979211</v>
      </c>
    </row>
    <row r="11" spans="1:7" ht="15">
      <c r="A11" s="9" t="s">
        <v>11</v>
      </c>
      <c r="B11" s="10">
        <v>682720.3578400012</v>
      </c>
      <c r="C11" s="10">
        <v>700262.715249999</v>
      </c>
      <c r="D11" s="10">
        <v>737851.7501999985</v>
      </c>
      <c r="E11" s="10">
        <v>726480.6647599996</v>
      </c>
      <c r="F11" s="11">
        <f t="shared" si="0"/>
        <v>-1.5411070634333668</v>
      </c>
      <c r="G11" s="11">
        <f t="shared" si="1"/>
        <v>15.558171354161724</v>
      </c>
    </row>
    <row r="12" spans="1:7" ht="15">
      <c r="A12" s="9" t="s">
        <v>12</v>
      </c>
      <c r="B12" s="10">
        <v>83343.08492</v>
      </c>
      <c r="C12" s="10">
        <v>83368.35624999982</v>
      </c>
      <c r="D12" s="10">
        <v>82775.67843999989</v>
      </c>
      <c r="E12" s="10">
        <v>87926.07009000007</v>
      </c>
      <c r="F12" s="11">
        <f t="shared" si="0"/>
        <v>6.222107443955838</v>
      </c>
      <c r="G12" s="11">
        <f t="shared" si="1"/>
        <v>1.8830079468256427</v>
      </c>
    </row>
    <row r="13" spans="1:7" ht="15">
      <c r="A13" s="9" t="s">
        <v>13</v>
      </c>
      <c r="B13" s="10">
        <v>1497419.739649999</v>
      </c>
      <c r="C13" s="10">
        <v>1565553.2369399986</v>
      </c>
      <c r="D13" s="10">
        <v>1499233.6337099979</v>
      </c>
      <c r="E13" s="10">
        <v>1602474.3925900008</v>
      </c>
      <c r="F13" s="11">
        <f t="shared" si="0"/>
        <v>6.886235511174044</v>
      </c>
      <c r="G13" s="11">
        <f t="shared" si="1"/>
        <v>34.31828595026388</v>
      </c>
    </row>
    <row r="14" spans="1:7" ht="15">
      <c r="A14" s="9" t="s">
        <v>14</v>
      </c>
      <c r="B14" s="10">
        <v>207562.1367000004</v>
      </c>
      <c r="C14" s="10">
        <v>229738.6495399997</v>
      </c>
      <c r="D14" s="10">
        <v>225089.29481999946</v>
      </c>
      <c r="E14" s="10">
        <v>221484.25423</v>
      </c>
      <c r="F14" s="11">
        <f t="shared" si="0"/>
        <v>-1.6016046400084694</v>
      </c>
      <c r="G14" s="11">
        <f t="shared" si="1"/>
        <v>4.743264544690179</v>
      </c>
    </row>
    <row r="15" spans="1:7" ht="15">
      <c r="A15" s="9" t="s">
        <v>15</v>
      </c>
      <c r="B15" s="10">
        <v>1273607.9533099981</v>
      </c>
      <c r="C15" s="10">
        <v>1279821.288539999</v>
      </c>
      <c r="D15" s="10">
        <v>1291632.4379300082</v>
      </c>
      <c r="E15" s="10">
        <v>1455290.1979100003</v>
      </c>
      <c r="F15" s="11">
        <f t="shared" si="0"/>
        <v>12.670613959051135</v>
      </c>
      <c r="G15" s="11">
        <f t="shared" si="1"/>
        <v>31.166217309576457</v>
      </c>
    </row>
    <row r="16" spans="1:7" ht="15">
      <c r="A16" s="9" t="s">
        <v>16</v>
      </c>
      <c r="B16" s="10">
        <v>36522.23877</v>
      </c>
      <c r="C16" s="10">
        <v>49102.34566999999</v>
      </c>
      <c r="D16" s="10">
        <v>34239.65931999999</v>
      </c>
      <c r="E16" s="10">
        <v>25315.631539999988</v>
      </c>
      <c r="F16" s="11">
        <f t="shared" si="0"/>
        <v>-26.06342457031201</v>
      </c>
      <c r="G16" s="11">
        <f t="shared" si="1"/>
        <v>0.542154736586497</v>
      </c>
    </row>
    <row r="17" spans="1:7" ht="15">
      <c r="A17" s="9" t="s">
        <v>17</v>
      </c>
      <c r="B17" s="10">
        <v>17403.242479999997</v>
      </c>
      <c r="C17" s="10">
        <v>18267.419280000002</v>
      </c>
      <c r="D17" s="10">
        <v>5652.333950000001</v>
      </c>
      <c r="E17" s="10">
        <v>1700.12074</v>
      </c>
      <c r="F17" s="11">
        <f t="shared" si="0"/>
        <v>-69.92179239515741</v>
      </c>
      <c r="G17" s="11">
        <f t="shared" si="1"/>
        <v>0.036409461502217015</v>
      </c>
    </row>
    <row r="18" spans="1:7" ht="15">
      <c r="A18" s="9" t="s">
        <v>18</v>
      </c>
      <c r="B18" s="10">
        <v>5334.206809999999</v>
      </c>
      <c r="C18" s="10">
        <v>4631.118590000002</v>
      </c>
      <c r="D18" s="10">
        <v>3367.188420000001</v>
      </c>
      <c r="E18" s="10">
        <v>2800.15142</v>
      </c>
      <c r="F18" s="11">
        <f t="shared" si="0"/>
        <v>-16.840073357106654</v>
      </c>
      <c r="G18" s="11">
        <f t="shared" si="1"/>
        <v>0.05996750873521389</v>
      </c>
    </row>
    <row r="19" spans="1:7" ht="15">
      <c r="A19" s="9" t="s">
        <v>19</v>
      </c>
      <c r="B19" s="10">
        <v>284873.6574200003</v>
      </c>
      <c r="C19" s="10">
        <v>284398.7487899999</v>
      </c>
      <c r="D19" s="10">
        <v>234880.72410999963</v>
      </c>
      <c r="E19" s="10">
        <v>275768.74458999996</v>
      </c>
      <c r="F19" s="11">
        <f t="shared" si="0"/>
        <v>17.407993199497973</v>
      </c>
      <c r="G19" s="11">
        <f t="shared" si="1"/>
        <v>5.905810836508188</v>
      </c>
    </row>
    <row r="20" spans="1:7" ht="15">
      <c r="A20" s="12"/>
      <c r="B20" s="10"/>
      <c r="C20" s="10"/>
      <c r="D20" s="10"/>
      <c r="E20" s="10"/>
      <c r="F20" s="11"/>
      <c r="G20" s="10"/>
    </row>
    <row r="21" spans="1:7" ht="15">
      <c r="A21" s="6" t="s">
        <v>20</v>
      </c>
      <c r="B21" s="7">
        <f>SUM(B22:B34)</f>
        <v>2214727.127009999</v>
      </c>
      <c r="C21" s="7">
        <f>SUM(C22:C34)</f>
        <v>2354365.4704100015</v>
      </c>
      <c r="D21" s="7">
        <f>SUM(D22:D34)</f>
        <v>2246155.902290003</v>
      </c>
      <c r="E21" s="7">
        <f>SUM(E22:E34)</f>
        <v>2376290.768019996</v>
      </c>
      <c r="F21" s="8">
        <f aca="true" t="shared" si="2" ref="F21:F34">+(E21/D21-1)*100</f>
        <v>5.793670225531455</v>
      </c>
      <c r="G21" s="8">
        <f aca="true" t="shared" si="3" ref="G21:G34">+E21/$E$21*100</f>
        <v>100</v>
      </c>
    </row>
    <row r="22" spans="1:7" ht="15">
      <c r="A22" s="9" t="s">
        <v>7</v>
      </c>
      <c r="B22" s="10">
        <v>143046.71399999977</v>
      </c>
      <c r="C22" s="10">
        <v>148413.96400999994</v>
      </c>
      <c r="D22" s="10">
        <v>145080.56645999983</v>
      </c>
      <c r="E22" s="10">
        <v>141273.45486999972</v>
      </c>
      <c r="F22" s="11">
        <f t="shared" si="2"/>
        <v>-2.6241361492407522</v>
      </c>
      <c r="G22" s="11">
        <f t="shared" si="3"/>
        <v>5.945124930469406</v>
      </c>
    </row>
    <row r="23" spans="1:7" ht="15">
      <c r="A23" s="9" t="s">
        <v>8</v>
      </c>
      <c r="B23" s="10">
        <v>86160.76822</v>
      </c>
      <c r="C23" s="10">
        <v>111863.2306500001</v>
      </c>
      <c r="D23" s="10">
        <v>91002.92129000001</v>
      </c>
      <c r="E23" s="10">
        <v>71988.85088000006</v>
      </c>
      <c r="F23" s="11">
        <f t="shared" si="2"/>
        <v>-20.893912129927795</v>
      </c>
      <c r="G23" s="11">
        <f t="shared" si="3"/>
        <v>3.029463054303895</v>
      </c>
    </row>
    <row r="24" spans="1:7" ht="15">
      <c r="A24" s="9" t="s">
        <v>9</v>
      </c>
      <c r="B24" s="10">
        <v>74638.60402000006</v>
      </c>
      <c r="C24" s="10">
        <v>81356.45042999988</v>
      </c>
      <c r="D24" s="10">
        <v>88103.76231000015</v>
      </c>
      <c r="E24" s="10">
        <v>102880.29493999993</v>
      </c>
      <c r="F24" s="11">
        <f t="shared" si="2"/>
        <v>16.771738507610333</v>
      </c>
      <c r="G24" s="11">
        <f t="shared" si="3"/>
        <v>4.3294489178074445</v>
      </c>
    </row>
    <row r="25" spans="1:7" ht="15">
      <c r="A25" s="9" t="s">
        <v>10</v>
      </c>
      <c r="B25" s="10">
        <v>973.69787</v>
      </c>
      <c r="C25" s="10">
        <v>1185.2440999999994</v>
      </c>
      <c r="D25" s="10">
        <v>1327.6681699999995</v>
      </c>
      <c r="E25" s="10">
        <v>1487.5249799999997</v>
      </c>
      <c r="F25" s="11">
        <f t="shared" si="2"/>
        <v>12.040418954986333</v>
      </c>
      <c r="G25" s="11">
        <f t="shared" si="3"/>
        <v>0.06259860956491678</v>
      </c>
    </row>
    <row r="26" spans="1:7" ht="15">
      <c r="A26" s="9" t="s">
        <v>11</v>
      </c>
      <c r="B26" s="10">
        <v>280600.9790700002</v>
      </c>
      <c r="C26" s="10">
        <v>303581.3939100002</v>
      </c>
      <c r="D26" s="10">
        <v>275379.51260999974</v>
      </c>
      <c r="E26" s="10">
        <v>295381.47500999947</v>
      </c>
      <c r="F26" s="11">
        <f t="shared" si="2"/>
        <v>7.263417024173124</v>
      </c>
      <c r="G26" s="11">
        <f t="shared" si="3"/>
        <v>12.43035906990966</v>
      </c>
    </row>
    <row r="27" spans="1:7" ht="15">
      <c r="A27" s="9" t="s">
        <v>12</v>
      </c>
      <c r="B27" s="10">
        <v>2276.5416800000016</v>
      </c>
      <c r="C27" s="10">
        <v>2305.2761500000024</v>
      </c>
      <c r="D27" s="10">
        <v>994.5546</v>
      </c>
      <c r="E27" s="10">
        <v>3719.3569599999987</v>
      </c>
      <c r="F27" s="11">
        <f t="shared" si="2"/>
        <v>273.9721238029565</v>
      </c>
      <c r="G27" s="11">
        <f t="shared" si="3"/>
        <v>0.15651943819565017</v>
      </c>
    </row>
    <row r="28" spans="1:7" ht="15">
      <c r="A28" s="9" t="s">
        <v>13</v>
      </c>
      <c r="B28" s="10">
        <v>653375.0827400008</v>
      </c>
      <c r="C28" s="10">
        <v>790137.4044300016</v>
      </c>
      <c r="D28" s="10">
        <v>824461.9568800017</v>
      </c>
      <c r="E28" s="10">
        <v>902316.2000799985</v>
      </c>
      <c r="F28" s="11">
        <f t="shared" si="2"/>
        <v>9.443036461575428</v>
      </c>
      <c r="G28" s="11">
        <f t="shared" si="3"/>
        <v>37.97162418940162</v>
      </c>
    </row>
    <row r="29" spans="1:7" ht="15">
      <c r="A29" s="9" t="s">
        <v>14</v>
      </c>
      <c r="B29" s="10">
        <v>41746.68321000003</v>
      </c>
      <c r="C29" s="10">
        <v>57719.42864999997</v>
      </c>
      <c r="D29" s="10">
        <v>50893.52893000002</v>
      </c>
      <c r="E29" s="10">
        <v>38794.80002</v>
      </c>
      <c r="F29" s="11">
        <f t="shared" si="2"/>
        <v>-23.77262721679382</v>
      </c>
      <c r="G29" s="11">
        <f t="shared" si="3"/>
        <v>1.6325779884388942</v>
      </c>
    </row>
    <row r="30" spans="1:7" ht="15">
      <c r="A30" s="9" t="s">
        <v>15</v>
      </c>
      <c r="B30" s="10">
        <v>174590.12289000035</v>
      </c>
      <c r="C30" s="10">
        <v>182898.27565999984</v>
      </c>
      <c r="D30" s="10">
        <v>198309.05592000013</v>
      </c>
      <c r="E30" s="10">
        <v>198108.87679000027</v>
      </c>
      <c r="F30" s="11">
        <f t="shared" si="2"/>
        <v>-0.10094300992518068</v>
      </c>
      <c r="G30" s="11">
        <f t="shared" si="3"/>
        <v>8.336895444620657</v>
      </c>
    </row>
    <row r="31" spans="1:7" ht="15">
      <c r="A31" s="9" t="s">
        <v>16</v>
      </c>
      <c r="B31" s="10">
        <v>75154.55002000008</v>
      </c>
      <c r="C31" s="10">
        <v>99344.03262000009</v>
      </c>
      <c r="D31" s="10">
        <v>102278.16855999995</v>
      </c>
      <c r="E31" s="10">
        <v>105251.02714000002</v>
      </c>
      <c r="F31" s="11">
        <f t="shared" si="2"/>
        <v>2.9066404119820533</v>
      </c>
      <c r="G31" s="11">
        <f t="shared" si="3"/>
        <v>4.42921499996815</v>
      </c>
    </row>
    <row r="32" spans="1:7" ht="15">
      <c r="A32" s="9" t="s">
        <v>17</v>
      </c>
      <c r="B32" s="10">
        <v>5266.6835999999985</v>
      </c>
      <c r="C32" s="10">
        <v>5582.6807400000025</v>
      </c>
      <c r="D32" s="10">
        <v>4855.729770000001</v>
      </c>
      <c r="E32" s="10">
        <v>5595.581059999999</v>
      </c>
      <c r="F32" s="11">
        <f t="shared" si="2"/>
        <v>15.236665239713233</v>
      </c>
      <c r="G32" s="11">
        <f t="shared" si="3"/>
        <v>0.23547543656294306</v>
      </c>
    </row>
    <row r="33" spans="1:7" ht="15">
      <c r="A33" s="9" t="s">
        <v>18</v>
      </c>
      <c r="B33" s="10">
        <v>12254.197489999997</v>
      </c>
      <c r="C33" s="10">
        <v>18115.98402999999</v>
      </c>
      <c r="D33" s="10">
        <v>19209.774129999994</v>
      </c>
      <c r="E33" s="10">
        <v>27442.821769999995</v>
      </c>
      <c r="F33" s="11">
        <f t="shared" si="2"/>
        <v>42.85863844251252</v>
      </c>
      <c r="G33" s="11">
        <f t="shared" si="3"/>
        <v>1.154859587863747</v>
      </c>
    </row>
    <row r="34" spans="1:7" ht="15">
      <c r="A34" s="13" t="s">
        <v>19</v>
      </c>
      <c r="B34" s="14">
        <v>664642.502199998</v>
      </c>
      <c r="C34" s="14">
        <v>551862.10503</v>
      </c>
      <c r="D34" s="14">
        <v>444258.7026600012</v>
      </c>
      <c r="E34" s="14">
        <v>482050.5035199981</v>
      </c>
      <c r="F34" s="15">
        <f t="shared" si="2"/>
        <v>8.506710309492727</v>
      </c>
      <c r="G34" s="15">
        <f t="shared" si="3"/>
        <v>20.28583833289301</v>
      </c>
    </row>
    <row r="35" spans="1:6" ht="15">
      <c r="A35" s="16" t="s">
        <v>21</v>
      </c>
      <c r="B35" s="10"/>
      <c r="C35" s="10"/>
      <c r="D35" s="10"/>
      <c r="E35" s="10"/>
      <c r="F35" s="10"/>
    </row>
    <row r="36" spans="2:6" ht="15">
      <c r="B36" s="10"/>
      <c r="C36" s="10"/>
      <c r="D36" s="10"/>
      <c r="E36" s="10"/>
      <c r="F36" s="10"/>
    </row>
    <row r="37" spans="2:6" ht="15">
      <c r="B37" s="10"/>
      <c r="C37" s="10"/>
      <c r="D37" s="10"/>
      <c r="E37" s="10"/>
      <c r="F37" s="10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2017-05-12T13:55:03Z</dcterms:created>
  <dcterms:modified xsi:type="dcterms:W3CDTF">2017-05-12T13:55:03Z</dcterms:modified>
  <cp:category/>
  <cp:version/>
  <cp:contentType/>
  <cp:contentStatus/>
</cp:coreProperties>
</file>