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590" tabRatio="940" activeTab="6"/>
  </bookViews>
  <sheets>
    <sheet name="cuadro1," sheetId="1" r:id="rId1"/>
    <sheet name="cuadro2," sheetId="2" r:id="rId2"/>
    <sheet name="cuadro3," sheetId="3" r:id="rId3"/>
    <sheet name="cuadro4," sheetId="4" r:id="rId4"/>
    <sheet name="cuadro5," sheetId="5" r:id="rId5"/>
    <sheet name="cuadro6," sheetId="6" r:id="rId6"/>
    <sheet name="cuadro7," sheetId="7" r:id="rId7"/>
    <sheet name="cuadro8," sheetId="8" r:id="rId8"/>
    <sheet name="cuadro9," sheetId="9" r:id="rId9"/>
    <sheet name="cuadro10," sheetId="10" r:id="rId10"/>
    <sheet name="cuadro11, " sheetId="11" r:id="rId11"/>
    <sheet name="cuadro12" sheetId="12" r:id="rId12"/>
    <sheet name="cuadro13," sheetId="13" r:id="rId13"/>
    <sheet name="cuadro14," sheetId="14" r:id="rId14"/>
    <sheet name="cuadro15," sheetId="15" r:id="rId15"/>
    <sheet name="cuadro16," sheetId="16" r:id="rId16"/>
    <sheet name="cuadro17," sheetId="17" r:id="rId17"/>
    <sheet name="cuadro18," sheetId="18" r:id="rId18"/>
    <sheet name="cuadro19," sheetId="19" r:id="rId19"/>
    <sheet name="cuadro20," sheetId="20" r:id="rId20"/>
    <sheet name="cuadro21," sheetId="21" r:id="rId21"/>
    <sheet name="cuadro22," sheetId="22" r:id="rId22"/>
    <sheet name="cuadro23," sheetId="23" r:id="rId23"/>
    <sheet name="cuadro24, " sheetId="24" r:id="rId24"/>
    <sheet name="cuadro25," sheetId="25" r:id="rId25"/>
    <sheet name="cuadro26, " sheetId="26" r:id="rId26"/>
    <sheet name="cuadro27," sheetId="27" r:id="rId27"/>
    <sheet name="cuadro28," sheetId="28" r:id="rId28"/>
    <sheet name="cuadro29," sheetId="29" r:id="rId29"/>
    <sheet name="cuadro30," sheetId="30" r:id="rId30"/>
    <sheet name="cuadro31," sheetId="31" r:id="rId31"/>
    <sheet name="cuadro32," sheetId="32" r:id="rId32"/>
    <sheet name="cuadro33," sheetId="33" r:id="rId33"/>
    <sheet name="cuadro34, " sheetId="34" r:id="rId34"/>
    <sheet name="cuadro35," sheetId="35" r:id="rId35"/>
    <sheet name="cuadro36, " sheetId="36" r:id="rId36"/>
    <sheet name="cuadro37, " sheetId="37" r:id="rId37"/>
    <sheet name="cuadro38, " sheetId="38" r:id="rId38"/>
    <sheet name="cuadro39," sheetId="39" r:id="rId39"/>
    <sheet name="cuadro40," sheetId="40" r:id="rId40"/>
    <sheet name="cuadro41," sheetId="41" r:id="rId41"/>
    <sheet name="cuadro42," sheetId="42" r:id="rId42"/>
    <sheet name="cuadro43," sheetId="43" r:id="rId43"/>
    <sheet name="cuadro44, " sheetId="44" r:id="rId44"/>
    <sheet name="cuadro45, " sheetId="45" r:id="rId45"/>
    <sheet name="cuadro46" sheetId="46" r:id="rId46"/>
    <sheet name="cuadro47," sheetId="47" r:id="rId47"/>
    <sheet name="cuadro48," sheetId="48" r:id="rId48"/>
    <sheet name="cuadro49," sheetId="49" r:id="rId49"/>
    <sheet name="cuadro50," sheetId="50" r:id="rId50"/>
    <sheet name="cuadro51," sheetId="51" r:id="rId51"/>
    <sheet name="cuadro52," sheetId="52" r:id="rId52"/>
    <sheet name="cuadro53" sheetId="53" r:id="rId53"/>
    <sheet name="cuadro54," sheetId="54" r:id="rId54"/>
    <sheet name="cuadro55," sheetId="55" r:id="rId55"/>
    <sheet name="cuadro56," sheetId="56" r:id="rId56"/>
    <sheet name="cuadro57," sheetId="57" r:id="rId57"/>
    <sheet name="cuadro58," sheetId="58" r:id="rId58"/>
    <sheet name="cuadro 59," sheetId="59" r:id="rId59"/>
    <sheet name="cuadro60," sheetId="60" r:id="rId60"/>
    <sheet name="cuadro61," sheetId="61" r:id="rId61"/>
    <sheet name="cuadro62," sheetId="62" r:id="rId62"/>
    <sheet name="cuadro63," sheetId="63" r:id="rId63"/>
    <sheet name="cuadro 64," sheetId="64" r:id="rId64"/>
    <sheet name="cuadro65," sheetId="65" r:id="rId65"/>
    <sheet name="cuadro 66," sheetId="66" r:id="rId66"/>
    <sheet name="cuadro67," sheetId="67" r:id="rId67"/>
    <sheet name="cuadro 68," sheetId="68" r:id="rId68"/>
    <sheet name="cuadro69," sheetId="69" r:id="rId69"/>
    <sheet name="cuadro 70 " sheetId="70" r:id="rId70"/>
    <sheet name="cuadro 71" sheetId="71" r:id="rId71"/>
    <sheet name="cuadro 72" sheetId="72" r:id="rId72"/>
  </sheets>
  <externalReferences>
    <externalReference r:id="rId75"/>
    <externalReference r:id="rId76"/>
  </externalReferences>
  <definedNames>
    <definedName name="_" localSheetId="71">'[1]Cta92-98'!#REF!</definedName>
    <definedName name="_" localSheetId="11">'[1]Cta92-98'!#REF!</definedName>
    <definedName name="_" localSheetId="20">'[1]Cta92-98'!#REF!</definedName>
    <definedName name="_" localSheetId="27">'[1]Cta92-98'!#REF!</definedName>
    <definedName name="_" localSheetId="31">'[1]Cta92-98'!#REF!</definedName>
    <definedName name="_" localSheetId="7">'[1]Cta92-98'!#REF!</definedName>
    <definedName name="_">'[1]Cta92-98'!#REF!</definedName>
    <definedName name="_VA66" localSheetId="58">#REF!</definedName>
    <definedName name="_VA66" localSheetId="63">#REF!</definedName>
    <definedName name="_VA66" localSheetId="65">#REF!</definedName>
    <definedName name="_VA66" localSheetId="67">#REF!</definedName>
    <definedName name="_VA66" localSheetId="71">#REF!</definedName>
    <definedName name="_VA66" localSheetId="11">#REF!</definedName>
    <definedName name="_VA66" localSheetId="20">#REF!</definedName>
    <definedName name="_VA66" localSheetId="27">#REF!</definedName>
    <definedName name="_VA66" localSheetId="31">#REF!</definedName>
    <definedName name="_VA66" localSheetId="48">#REF!</definedName>
    <definedName name="_VA66" localSheetId="50">#REF!</definedName>
    <definedName name="_VA66" localSheetId="52">#REF!</definedName>
    <definedName name="_VA66" localSheetId="54">#REF!</definedName>
    <definedName name="_VA66" localSheetId="56">#REF!</definedName>
    <definedName name="_VA66" localSheetId="60">#REF!</definedName>
    <definedName name="_VA66" localSheetId="61">#REF!</definedName>
    <definedName name="_VA66" localSheetId="7">#REF!</definedName>
    <definedName name="_VA66">#REF!</definedName>
    <definedName name="_VBP66" localSheetId="58">#REF!</definedName>
    <definedName name="_VBP66" localSheetId="63">#REF!</definedName>
    <definedName name="_VBP66" localSheetId="65">#REF!</definedName>
    <definedName name="_VBP66" localSheetId="67">#REF!</definedName>
    <definedName name="_VBP66" localSheetId="71">#REF!</definedName>
    <definedName name="_VBP66" localSheetId="11">#REF!</definedName>
    <definedName name="_VBP66" localSheetId="20">#REF!</definedName>
    <definedName name="_VBP66" localSheetId="27">#REF!</definedName>
    <definedName name="_VBP66" localSheetId="31">#REF!</definedName>
    <definedName name="_VBP66" localSheetId="48">#REF!</definedName>
    <definedName name="_VBP66" localSheetId="50">#REF!</definedName>
    <definedName name="_VBP66" localSheetId="52">#REF!</definedName>
    <definedName name="_VBP66" localSheetId="54">#REF!</definedName>
    <definedName name="_VBP66" localSheetId="56">#REF!</definedName>
    <definedName name="_VBP66" localSheetId="60">#REF!</definedName>
    <definedName name="_VBP66" localSheetId="61">#REF!</definedName>
    <definedName name="_VBP66" localSheetId="7">#REF!</definedName>
    <definedName name="_VBP66">#REF!</definedName>
    <definedName name="a45.">'[2]Resumen'!$A$1614</definedName>
    <definedName name="APORTE" localSheetId="71">'[1]Cta92-98'!#REF!</definedName>
    <definedName name="APORTE" localSheetId="11">'[1]Cta92-98'!#REF!</definedName>
    <definedName name="APORTE" localSheetId="20">'[1]Cta92-98'!#REF!</definedName>
    <definedName name="APORTE" localSheetId="27">'[1]Cta92-98'!#REF!</definedName>
    <definedName name="APORTE" localSheetId="31">'[1]Cta92-98'!#REF!</definedName>
    <definedName name="APORTE" localSheetId="7">'[1]Cta92-98'!#REF!</definedName>
    <definedName name="APORTE">'[1]Cta92-98'!#REF!</definedName>
    <definedName name="ARE" localSheetId="11">'[1]Cta92-98'!#REF!</definedName>
    <definedName name="ARE" localSheetId="20">'[1]Cta92-98'!#REF!</definedName>
    <definedName name="ARE" localSheetId="27">'[1]Cta92-98'!#REF!</definedName>
    <definedName name="ARE" localSheetId="31">'[1]Cta92-98'!#REF!</definedName>
    <definedName name="ARE" localSheetId="7">'[1]Cta92-98'!#REF!</definedName>
    <definedName name="ARE">'[1]Cta92-98'!#REF!</definedName>
    <definedName name="_xlnm.Print_Area" localSheetId="25">'cuadro26, '!#REF!</definedName>
    <definedName name="Cafetoneladas" localSheetId="71">#REF!</definedName>
    <definedName name="Cafetoneladas" localSheetId="11">#REF!</definedName>
    <definedName name="Cafetoneladas" localSheetId="20">#REF!</definedName>
    <definedName name="Cafetoneladas" localSheetId="27">#REF!</definedName>
    <definedName name="Cafetoneladas" localSheetId="31">#REF!</definedName>
    <definedName name="Cafetoneladas" localSheetId="7">#REF!</definedName>
    <definedName name="Cafetoneladas">#REF!</definedName>
    <definedName name="Cafétoneladas" localSheetId="71">#REF!</definedName>
    <definedName name="Cafétoneladas" localSheetId="11">#REF!</definedName>
    <definedName name="Cafétoneladas" localSheetId="20">#REF!</definedName>
    <definedName name="Cafétoneladas" localSheetId="27">#REF!</definedName>
    <definedName name="Cafétoneladas" localSheetId="31">#REF!</definedName>
    <definedName name="Cafétoneladas" localSheetId="7">#REF!</definedName>
    <definedName name="Cafétoneladas">#REF!</definedName>
    <definedName name="CANTIDAD" localSheetId="58">#REF!</definedName>
    <definedName name="CANTIDAD" localSheetId="63">#REF!</definedName>
    <definedName name="CANTIDAD" localSheetId="65">#REF!</definedName>
    <definedName name="CANTIDAD" localSheetId="67">#REF!</definedName>
    <definedName name="CANTIDAD" localSheetId="71">#REF!</definedName>
    <definedName name="CANTIDAD" localSheetId="11">#REF!</definedName>
    <definedName name="CANTIDAD" localSheetId="20">#REF!</definedName>
    <definedName name="CANTIDAD" localSheetId="27">#REF!</definedName>
    <definedName name="CANTIDAD" localSheetId="31">#REF!</definedName>
    <definedName name="CANTIDAD" localSheetId="48">#REF!</definedName>
    <definedName name="CANTIDAD" localSheetId="50">#REF!</definedName>
    <definedName name="CANTIDAD" localSheetId="52">#REF!</definedName>
    <definedName name="CANTIDAD" localSheetId="54">#REF!</definedName>
    <definedName name="CANTIDAD" localSheetId="56">#REF!</definedName>
    <definedName name="CANTIDAD" localSheetId="60">#REF!</definedName>
    <definedName name="CANTIDAD" localSheetId="61">#REF!</definedName>
    <definedName name="CANTIDAD" localSheetId="7">#REF!</definedName>
    <definedName name="CANTIDAD">#REF!</definedName>
    <definedName name="COMPINTER" localSheetId="71">'[1]Cta92-98'!#REF!</definedName>
    <definedName name="COMPINTER" localSheetId="11">'[1]Cta92-98'!#REF!</definedName>
    <definedName name="COMPINTER" localSheetId="20">'[1]Cta92-98'!#REF!</definedName>
    <definedName name="COMPINTER" localSheetId="27">'[1]Cta92-98'!#REF!</definedName>
    <definedName name="COMPINTER" localSheetId="31">'[1]Cta92-98'!#REF!</definedName>
    <definedName name="COMPINTER" localSheetId="7">'[1]Cta92-98'!#REF!</definedName>
    <definedName name="COMPINTER">'[1]Cta92-98'!#REF!</definedName>
    <definedName name="copia" localSheetId="71">#REF!</definedName>
    <definedName name="copia" localSheetId="11">#REF!</definedName>
    <definedName name="copia" localSheetId="20">#REF!</definedName>
    <definedName name="copia" localSheetId="27">#REF!</definedName>
    <definedName name="copia" localSheetId="31">#REF!</definedName>
    <definedName name="copia" localSheetId="7">#REF!</definedName>
    <definedName name="copia">#REF!</definedName>
    <definedName name="DIOS" localSheetId="71">'[1]Cta92-98'!#REF!</definedName>
    <definedName name="DIOS" localSheetId="11">'[1]Cta92-98'!#REF!</definedName>
    <definedName name="DIOS" localSheetId="20">'[1]Cta92-98'!#REF!</definedName>
    <definedName name="DIOS" localSheetId="27">'[1]Cta92-98'!#REF!</definedName>
    <definedName name="DIOS" localSheetId="31">'[1]Cta92-98'!#REF!</definedName>
    <definedName name="DIOS" localSheetId="7">'[1]Cta92-98'!#REF!</definedName>
    <definedName name="DIOS">'[1]Cta92-98'!#REF!</definedName>
    <definedName name="DIOSITO" localSheetId="71">'[1]Cta92-98'!#REF!</definedName>
    <definedName name="DIOSITO" localSheetId="11">'[1]Cta92-98'!#REF!</definedName>
    <definedName name="DIOSITO" localSheetId="20">'[1]Cta92-98'!#REF!</definedName>
    <definedName name="DIOSITO" localSheetId="27">'[1]Cta92-98'!#REF!</definedName>
    <definedName name="DIOSITO" localSheetId="31">'[1]Cta92-98'!#REF!</definedName>
    <definedName name="DIOSITO" localSheetId="7">'[1]Cta92-98'!#REF!</definedName>
    <definedName name="DIOSITO">'[1]Cta92-98'!#REF!</definedName>
    <definedName name="ene" localSheetId="71">#REF!</definedName>
    <definedName name="ene" localSheetId="11">#REF!</definedName>
    <definedName name="ene" localSheetId="20">#REF!</definedName>
    <definedName name="ene" localSheetId="27">#REF!</definedName>
    <definedName name="ene" localSheetId="31">#REF!</definedName>
    <definedName name="ene" localSheetId="7">#REF!</definedName>
    <definedName name="ene">#REF!</definedName>
    <definedName name="Estimaciones" localSheetId="71">#REF!</definedName>
    <definedName name="Estimaciones" localSheetId="11">#REF!</definedName>
    <definedName name="Estimaciones" localSheetId="20">#REF!</definedName>
    <definedName name="Estimaciones" localSheetId="27">#REF!</definedName>
    <definedName name="Estimaciones" localSheetId="31">#REF!</definedName>
    <definedName name="Estimaciones" localSheetId="7">#REF!</definedName>
    <definedName name="Estimaciones">#REF!</definedName>
    <definedName name="feb" localSheetId="71">#REF!</definedName>
    <definedName name="feb" localSheetId="11">#REF!</definedName>
    <definedName name="feb" localSheetId="20">#REF!</definedName>
    <definedName name="feb" localSheetId="27">#REF!</definedName>
    <definedName name="feb" localSheetId="31">#REF!</definedName>
    <definedName name="feb" localSheetId="7">#REF!</definedName>
    <definedName name="feb">#REF!</definedName>
    <definedName name="frutas" localSheetId="71">#REF!</definedName>
    <definedName name="frutas">#REF!</definedName>
    <definedName name="hola" localSheetId="71">#REF!</definedName>
    <definedName name="hola" localSheetId="11">#REF!</definedName>
    <definedName name="hola" localSheetId="20">#REF!</definedName>
    <definedName name="hola" localSheetId="27">#REF!</definedName>
    <definedName name="hola" localSheetId="31">#REF!</definedName>
    <definedName name="hola" localSheetId="7">#REF!</definedName>
    <definedName name="hola">#REF!</definedName>
    <definedName name="jjjj" localSheetId="71" hidden="1">{"INF13",#N/A,FALSE,"ETCN";"DIF15",#N/A,FALSE,"ETCN";"INF20",#N/A,FALSE,"ETCN"}</definedName>
    <definedName name="jjjj" hidden="1">{"INF13",#N/A,FALSE,"ETCN";"DIF15",#N/A,FALSE,"ETCN";"INF20",#N/A,FALSE,"ETCN"}</definedName>
    <definedName name="mar" localSheetId="71">#REF!</definedName>
    <definedName name="mar" localSheetId="11">#REF!</definedName>
    <definedName name="mar" localSheetId="20">#REF!</definedName>
    <definedName name="mar" localSheetId="27">#REF!</definedName>
    <definedName name="mar" localSheetId="31">#REF!</definedName>
    <definedName name="mar" localSheetId="7">#REF!</definedName>
    <definedName name="mar">#REF!</definedName>
    <definedName name="may" localSheetId="71">#REF!</definedName>
    <definedName name="may" localSheetId="11">#REF!</definedName>
    <definedName name="may" localSheetId="20">#REF!</definedName>
    <definedName name="may" localSheetId="27">#REF!</definedName>
    <definedName name="may" localSheetId="31">#REF!</definedName>
    <definedName name="may" localSheetId="7">#REF!</definedName>
    <definedName name="may">#REF!</definedName>
    <definedName name="NIVIMPVA" localSheetId="71">'[1]Cta92-98'!#REF!</definedName>
    <definedName name="NIVIMPVA" localSheetId="11">'[1]Cta92-98'!#REF!</definedName>
    <definedName name="NIVIMPVA" localSheetId="20">'[1]Cta92-98'!#REF!</definedName>
    <definedName name="NIVIMPVA" localSheetId="27">'[1]Cta92-98'!#REF!</definedName>
    <definedName name="NIVIMPVA" localSheetId="31">'[1]Cta92-98'!#REF!</definedName>
    <definedName name="NIVIMPVA" localSheetId="7">'[1]Cta92-98'!#REF!</definedName>
    <definedName name="NIVIMPVA">'[1]Cta92-98'!#REF!</definedName>
    <definedName name="NIVIMPVBP" localSheetId="71">'[1]Cta92-98'!#REF!</definedName>
    <definedName name="NIVIMPVBP" localSheetId="11">'[1]Cta92-98'!#REF!</definedName>
    <definedName name="NIVIMPVBP" localSheetId="20">'[1]Cta92-98'!#REF!</definedName>
    <definedName name="NIVIMPVBP" localSheetId="27">'[1]Cta92-98'!#REF!</definedName>
    <definedName name="NIVIMPVBP" localSheetId="31">'[1]Cta92-98'!#REF!</definedName>
    <definedName name="NIVIMPVBP" localSheetId="7">'[1]Cta92-98'!#REF!</definedName>
    <definedName name="NIVIMPVBP">'[1]Cta92-98'!#REF!</definedName>
    <definedName name="nov" localSheetId="71">#REF!</definedName>
    <definedName name="nov" localSheetId="11">#REF!</definedName>
    <definedName name="nov" localSheetId="20">#REF!</definedName>
    <definedName name="nov" localSheetId="27">#REF!</definedName>
    <definedName name="nov" localSheetId="31">#REF!</definedName>
    <definedName name="nov" localSheetId="7">#REF!</definedName>
    <definedName name="nov">#REF!</definedName>
    <definedName name="oct" localSheetId="71">#REF!</definedName>
    <definedName name="oct" localSheetId="11">#REF!</definedName>
    <definedName name="oct" localSheetId="20">#REF!</definedName>
    <definedName name="oct" localSheetId="27">#REF!</definedName>
    <definedName name="oct" localSheetId="31">#REF!</definedName>
    <definedName name="oct" localSheetId="7">#REF!</definedName>
    <definedName name="oct">#REF!</definedName>
    <definedName name="PARVA" localSheetId="71">'[1]Cta92-98'!#REF!</definedName>
    <definedName name="PARVA" localSheetId="11">'[1]Cta92-98'!#REF!</definedName>
    <definedName name="PARVA" localSheetId="20">'[1]Cta92-98'!#REF!</definedName>
    <definedName name="PARVA" localSheetId="27">'[1]Cta92-98'!#REF!</definedName>
    <definedName name="PARVA" localSheetId="31">'[1]Cta92-98'!#REF!</definedName>
    <definedName name="PARVA" localSheetId="7">'[1]Cta92-98'!#REF!</definedName>
    <definedName name="PARVA">'[1]Cta92-98'!#REF!</definedName>
    <definedName name="PARVA66" localSheetId="71">'[1]Cta92-98'!#REF!</definedName>
    <definedName name="PARVA66" localSheetId="11">'[1]Cta92-98'!#REF!</definedName>
    <definedName name="PARVA66" localSheetId="20">'[1]Cta92-98'!#REF!</definedName>
    <definedName name="PARVA66" localSheetId="27">'[1]Cta92-98'!#REF!</definedName>
    <definedName name="PARVA66" localSheetId="31">'[1]Cta92-98'!#REF!</definedName>
    <definedName name="PARVA66" localSheetId="7">'[1]Cta92-98'!#REF!</definedName>
    <definedName name="PARVA66">'[1]Cta92-98'!#REF!</definedName>
    <definedName name="PARVBP" localSheetId="71">'[1]Cta92-98'!#REF!</definedName>
    <definedName name="PARVBP" localSheetId="11">'[1]Cta92-98'!#REF!</definedName>
    <definedName name="PARVBP" localSheetId="20">'[1]Cta92-98'!#REF!</definedName>
    <definedName name="PARVBP" localSheetId="27">'[1]Cta92-98'!#REF!</definedName>
    <definedName name="PARVBP" localSheetId="31">'[1]Cta92-98'!#REF!</definedName>
    <definedName name="PARVBP" localSheetId="7">'[1]Cta92-98'!#REF!</definedName>
    <definedName name="PARVBP">'[1]Cta92-98'!#REF!</definedName>
    <definedName name="PARVBP66" localSheetId="71">'[1]Cta92-98'!#REF!</definedName>
    <definedName name="PARVBP66" localSheetId="11">'[1]Cta92-98'!#REF!</definedName>
    <definedName name="PARVBP66" localSheetId="20">'[1]Cta92-98'!#REF!</definedName>
    <definedName name="PARVBP66" localSheetId="27">'[1]Cta92-98'!#REF!</definedName>
    <definedName name="PARVBP66" localSheetId="31">'[1]Cta92-98'!#REF!</definedName>
    <definedName name="PARVBP66" localSheetId="7">'[1]Cta92-98'!#REF!</definedName>
    <definedName name="PARVBP66">'[1]Cta92-98'!#REF!</definedName>
    <definedName name="PAU" localSheetId="71">#REF!</definedName>
    <definedName name="PAU" localSheetId="11">#REF!</definedName>
    <definedName name="PAU" localSheetId="20">#REF!</definedName>
    <definedName name="PAU" localSheetId="27">#REF!</definedName>
    <definedName name="PAU" localSheetId="31">#REF!</definedName>
    <definedName name="PAU" localSheetId="7">#REF!</definedName>
    <definedName name="PAU">#REF!</definedName>
    <definedName name="PRODUC" localSheetId="58">#REF!</definedName>
    <definedName name="PRODUC" localSheetId="63">#REF!</definedName>
    <definedName name="PRODUC" localSheetId="65">#REF!</definedName>
    <definedName name="PRODUC" localSheetId="67">#REF!</definedName>
    <definedName name="PRODUC" localSheetId="71">#REF!</definedName>
    <definedName name="PRODUC" localSheetId="11">#REF!</definedName>
    <definedName name="PRODUC" localSheetId="20">#REF!</definedName>
    <definedName name="PRODUC" localSheetId="27">#REF!</definedName>
    <definedName name="PRODUC" localSheetId="31">#REF!</definedName>
    <definedName name="PRODUC" localSheetId="48">#REF!</definedName>
    <definedName name="PRODUC" localSheetId="50">#REF!</definedName>
    <definedName name="PRODUC" localSheetId="52">#REF!</definedName>
    <definedName name="PRODUC" localSheetId="54">#REF!</definedName>
    <definedName name="PRODUC" localSheetId="56">#REF!</definedName>
    <definedName name="PRODUC" localSheetId="60">#REF!</definedName>
    <definedName name="PRODUC" localSheetId="61">#REF!</definedName>
    <definedName name="PRODUC" localSheetId="7">#REF!</definedName>
    <definedName name="PRODUC">#REF!</definedName>
    <definedName name="set" localSheetId="71">#REF!</definedName>
    <definedName name="set" localSheetId="11">#REF!</definedName>
    <definedName name="set" localSheetId="20">#REF!</definedName>
    <definedName name="set" localSheetId="27">#REF!</definedName>
    <definedName name="set" localSheetId="31">#REF!</definedName>
    <definedName name="set" localSheetId="7">#REF!</definedName>
    <definedName name="set">#REF!</definedName>
    <definedName name="v" localSheetId="71">'[1]Cta92-98'!#REF!</definedName>
    <definedName name="v" localSheetId="11">'[1]Cta92-98'!#REF!</definedName>
    <definedName name="v" localSheetId="20">'[1]Cta92-98'!#REF!</definedName>
    <definedName name="v" localSheetId="27">'[1]Cta92-98'!#REF!</definedName>
    <definedName name="v" localSheetId="31">'[1]Cta92-98'!#REF!</definedName>
    <definedName name="v" localSheetId="7">'[1]Cta92-98'!#REF!</definedName>
    <definedName name="v">'[1]Cta92-98'!#REF!</definedName>
    <definedName name="VA" localSheetId="58">#REF!</definedName>
    <definedName name="VA" localSheetId="63">#REF!</definedName>
    <definedName name="VA" localSheetId="65">#REF!</definedName>
    <definedName name="VA" localSheetId="67">#REF!</definedName>
    <definedName name="VA" localSheetId="71">#REF!</definedName>
    <definedName name="VA" localSheetId="11">#REF!</definedName>
    <definedName name="VA" localSheetId="20">#REF!</definedName>
    <definedName name="VA" localSheetId="27">#REF!</definedName>
    <definedName name="VA" localSheetId="31">#REF!</definedName>
    <definedName name="VA" localSheetId="48">#REF!</definedName>
    <definedName name="VA" localSheetId="50">#REF!</definedName>
    <definedName name="VA" localSheetId="52">#REF!</definedName>
    <definedName name="VA" localSheetId="54">#REF!</definedName>
    <definedName name="VA" localSheetId="56">#REF!</definedName>
    <definedName name="VA" localSheetId="60">#REF!</definedName>
    <definedName name="VA" localSheetId="61">#REF!</definedName>
    <definedName name="VA" localSheetId="7">#REF!</definedName>
    <definedName name="VA">#REF!</definedName>
    <definedName name="VARIACANTI" localSheetId="71">'[1]Cta92-98'!#REF!</definedName>
    <definedName name="VARIACANTI" localSheetId="11">'[1]Cta92-98'!#REF!</definedName>
    <definedName name="VARIACANTI" localSheetId="20">'[1]Cta92-98'!#REF!</definedName>
    <definedName name="VARIACANTI" localSheetId="27">'[1]Cta92-98'!#REF!</definedName>
    <definedName name="VARIACANTI" localSheetId="31">'[1]Cta92-98'!#REF!</definedName>
    <definedName name="VARIACANTI" localSheetId="7">'[1]Cta92-98'!#REF!</definedName>
    <definedName name="VARIACANTI">'[1]Cta92-98'!#REF!</definedName>
    <definedName name="VARIMPCI" localSheetId="71">'[1]Cta92-98'!#REF!</definedName>
    <definedName name="VARIMPCI" localSheetId="11">'[1]Cta92-98'!#REF!</definedName>
    <definedName name="VARIMPCI" localSheetId="20">'[1]Cta92-98'!#REF!</definedName>
    <definedName name="VARIMPCI" localSheetId="27">'[1]Cta92-98'!#REF!</definedName>
    <definedName name="VARIMPCI" localSheetId="31">'[1]Cta92-98'!#REF!</definedName>
    <definedName name="VARIMPCI" localSheetId="7">'[1]Cta92-98'!#REF!</definedName>
    <definedName name="VARIMPCI">'[1]Cta92-98'!#REF!</definedName>
    <definedName name="VARIMPVA" localSheetId="71">'[1]Cta92-98'!#REF!</definedName>
    <definedName name="VARIMPVA" localSheetId="11">'[1]Cta92-98'!#REF!</definedName>
    <definedName name="VARIMPVA" localSheetId="20">'[1]Cta92-98'!#REF!</definedName>
    <definedName name="VARIMPVA" localSheetId="27">'[1]Cta92-98'!#REF!</definedName>
    <definedName name="VARIMPVA" localSheetId="31">'[1]Cta92-98'!#REF!</definedName>
    <definedName name="VARIMPVA" localSheetId="7">'[1]Cta92-98'!#REF!</definedName>
    <definedName name="VARIMPVA">'[1]Cta92-98'!#REF!</definedName>
    <definedName name="VARIMPVBP" localSheetId="11">'[1]Cta92-98'!#REF!</definedName>
    <definedName name="VARIMPVBP" localSheetId="20">'[1]Cta92-98'!#REF!</definedName>
    <definedName name="VARIMPVBP" localSheetId="27">'[1]Cta92-98'!#REF!</definedName>
    <definedName name="VARIMPVBP" localSheetId="31">'[1]Cta92-98'!#REF!</definedName>
    <definedName name="VARIMPVBP" localSheetId="7">'[1]Cta92-98'!#REF!</definedName>
    <definedName name="VARIMPVBP">'[1]Cta92-98'!#REF!</definedName>
    <definedName name="VARVA" localSheetId="11">'[1]Cta92-98'!#REF!</definedName>
    <definedName name="VARVA" localSheetId="20">'[1]Cta92-98'!#REF!</definedName>
    <definedName name="VARVA" localSheetId="27">'[1]Cta92-98'!#REF!</definedName>
    <definedName name="VARVA" localSheetId="31">'[1]Cta92-98'!#REF!</definedName>
    <definedName name="VARVA" localSheetId="7">'[1]Cta92-98'!#REF!</definedName>
    <definedName name="VARVA">'[1]Cta92-98'!#REF!</definedName>
    <definedName name="VARVA66" localSheetId="11">'[1]Cta92-98'!#REF!</definedName>
    <definedName name="VARVA66" localSheetId="20">'[1]Cta92-98'!#REF!</definedName>
    <definedName name="VARVA66" localSheetId="27">'[1]Cta92-98'!#REF!</definedName>
    <definedName name="VARVA66" localSheetId="31">'[1]Cta92-98'!#REF!</definedName>
    <definedName name="VARVA66" localSheetId="7">'[1]Cta92-98'!#REF!</definedName>
    <definedName name="VARVA66">'[1]Cta92-98'!#REF!</definedName>
    <definedName name="VARVBP" localSheetId="11">'[1]Cta92-98'!#REF!</definedName>
    <definedName name="VARVBP" localSheetId="20">'[1]Cta92-98'!#REF!</definedName>
    <definedName name="VARVBP" localSheetId="27">'[1]Cta92-98'!#REF!</definedName>
    <definedName name="VARVBP" localSheetId="31">'[1]Cta92-98'!#REF!</definedName>
    <definedName name="VARVBP" localSheetId="7">'[1]Cta92-98'!#REF!</definedName>
    <definedName name="VARVBP">'[1]Cta92-98'!#REF!</definedName>
    <definedName name="VARVBP66" localSheetId="11">'[1]Cta92-98'!#REF!</definedName>
    <definedName name="VARVBP66" localSheetId="20">'[1]Cta92-98'!#REF!</definedName>
    <definedName name="VARVBP66" localSheetId="27">'[1]Cta92-98'!#REF!</definedName>
    <definedName name="VARVBP66" localSheetId="31">'[1]Cta92-98'!#REF!</definedName>
    <definedName name="VARVBP66" localSheetId="7">'[1]Cta92-98'!#REF!</definedName>
    <definedName name="VARVBP66">'[1]Cta92-98'!#REF!</definedName>
    <definedName name="VBP" localSheetId="58">#REF!</definedName>
    <definedName name="VBP" localSheetId="63">#REF!</definedName>
    <definedName name="VBP" localSheetId="65">#REF!</definedName>
    <definedName name="VBP" localSheetId="67">#REF!</definedName>
    <definedName name="VBP" localSheetId="71">#REF!</definedName>
    <definedName name="VBP" localSheetId="11">#REF!</definedName>
    <definedName name="VBP" localSheetId="20">#REF!</definedName>
    <definedName name="VBP" localSheetId="27">#REF!</definedName>
    <definedName name="VBP" localSheetId="31">#REF!</definedName>
    <definedName name="VBP" localSheetId="48">#REF!</definedName>
    <definedName name="VBP" localSheetId="50">#REF!</definedName>
    <definedName name="VBP" localSheetId="52">#REF!</definedName>
    <definedName name="VBP" localSheetId="54">#REF!</definedName>
    <definedName name="VBP" localSheetId="56">#REF!</definedName>
    <definedName name="VBP" localSheetId="60">#REF!</definedName>
    <definedName name="VBP" localSheetId="61">#REF!</definedName>
    <definedName name="VBP" localSheetId="7">#REF!</definedName>
    <definedName name="VBP">#REF!</definedName>
    <definedName name="wrn.ESTIMACIONES." localSheetId="71" hidden="1">{"INF13",#N/A,FALSE,"ETCN";"DIF15",#N/A,FALSE,"ETCN";"INF20",#N/A,FALSE,"ETCN"}</definedName>
    <definedName name="wrn.ESTIMACIONES." hidden="1">{"INF13",#N/A,FALSE,"ETCN";"DIF15",#N/A,FALSE,"ETCN";"INF20",#N/A,FALSE,"ETCN"}</definedName>
    <definedName name="YETTT" localSheetId="71">#REF!</definedName>
    <definedName name="YETTT" localSheetId="11">#REF!</definedName>
    <definedName name="YETTT" localSheetId="20">#REF!</definedName>
    <definedName name="YETTT" localSheetId="27">#REF!</definedName>
    <definedName name="YETTT" localSheetId="31">#REF!</definedName>
    <definedName name="YETTT" localSheetId="7">#REF!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<sst xmlns="http://schemas.openxmlformats.org/spreadsheetml/2006/main" count="2259" uniqueCount="689">
  <si>
    <t>Fuente:  Sepsa, con información del BCCR</t>
  </si>
  <si>
    <t>Nota: desglose de partidas cobertura agropecuaria en el anexo 2</t>
  </si>
  <si>
    <t>Importaciones cobertura agropecuaria</t>
  </si>
  <si>
    <t>Exportaciones cobertura agropecuaria</t>
  </si>
  <si>
    <t>Balanza nacional</t>
  </si>
  <si>
    <t>(miles de US$)</t>
  </si>
  <si>
    <t>Cuadro 1</t>
  </si>
  <si>
    <t xml:space="preserve"> (1-2)/(1+2)</t>
  </si>
  <si>
    <t>Balanza cobertura agropecuaria</t>
  </si>
  <si>
    <t>Concepto</t>
  </si>
  <si>
    <t>6/ Productos incluidos en los capítulos 31, 38, 82 y 84  del Sistema Arancelario Centroamericano - SAC</t>
  </si>
  <si>
    <t xml:space="preserve">5/ Productos incluidos en los capítulos 41, 44,  50 y 52 del Sistema Arancelario Centroamericano - SAC </t>
  </si>
  <si>
    <t>4/ Productos incluidos en los capítulos del 15 al 24 del Sistema Arancelario Centroamericano - SAC</t>
  </si>
  <si>
    <t>3/ Productos incluidos en el capítulo 03 del Sistema Arancelario Centroamericano - SAC</t>
  </si>
  <si>
    <t>2/ Productos incluidos en los capítulos del 01 al 02 y del 04 al 05 del Sistema Arancelario Centroamericano - SAC</t>
  </si>
  <si>
    <t>1/ Productos incluidos en los capítulos del 06 al 14 del Sistema Arancelario Centroamericano - SAC</t>
  </si>
  <si>
    <t>Industria química, maquinaria y equipos 6/</t>
  </si>
  <si>
    <t>Industria agromanufacturera 5/</t>
  </si>
  <si>
    <t>Industria alimentaria 4/</t>
  </si>
  <si>
    <t>Pesca 3/</t>
  </si>
  <si>
    <t>Pecuario 2/</t>
  </si>
  <si>
    <t>Agrícola 1/</t>
  </si>
  <si>
    <t>BALANZA COMERCIAL</t>
  </si>
  <si>
    <t>Agrícola</t>
  </si>
  <si>
    <t>IMPORTACIONES</t>
  </si>
  <si>
    <t>EXPORTACIONES</t>
  </si>
  <si>
    <t>Sector</t>
  </si>
  <si>
    <t xml:space="preserve"> (miles de US$)</t>
  </si>
  <si>
    <t>Cuadro 2</t>
  </si>
  <si>
    <t>Unión Europea (27)</t>
  </si>
  <si>
    <t>Resto de Asia</t>
  </si>
  <si>
    <t>Otros de Europa</t>
  </si>
  <si>
    <t>Otros de América</t>
  </si>
  <si>
    <t>Oceanía</t>
  </si>
  <si>
    <t>Cono Sur</t>
  </si>
  <si>
    <t>CARICOM</t>
  </si>
  <si>
    <t>Asia Oriental</t>
  </si>
  <si>
    <t>BALANZA</t>
  </si>
  <si>
    <t>Otros</t>
  </si>
  <si>
    <t>Zona económica</t>
  </si>
  <si>
    <t>Cuadro 3</t>
  </si>
  <si>
    <t>Año</t>
  </si>
  <si>
    <t>CIF (2)</t>
  </si>
  <si>
    <t>FOB (1)</t>
  </si>
  <si>
    <t>BCR</t>
  </si>
  <si>
    <t>Importaciones</t>
  </si>
  <si>
    <t>Exportaciones</t>
  </si>
  <si>
    <t xml:space="preserve">(miles de US$)   </t>
  </si>
  <si>
    <t>Cuadro 4</t>
  </si>
  <si>
    <t xml:space="preserve">  (miles de US$)</t>
  </si>
  <si>
    <t>Cuadro 5</t>
  </si>
  <si>
    <t>Participación % (2/1)</t>
  </si>
  <si>
    <t>Cobertura agropecuaria (2)</t>
  </si>
  <si>
    <t>Nacionales (1)</t>
  </si>
  <si>
    <t>Cuadro 6</t>
  </si>
  <si>
    <t>3824</t>
  </si>
  <si>
    <t>8437</t>
  </si>
  <si>
    <t>8432</t>
  </si>
  <si>
    <t>0308</t>
  </si>
  <si>
    <t>4401</t>
  </si>
  <si>
    <t>8438</t>
  </si>
  <si>
    <t>4103</t>
  </si>
  <si>
    <t>8433</t>
  </si>
  <si>
    <t>3808</t>
  </si>
  <si>
    <t>8436</t>
  </si>
  <si>
    <t>4402</t>
  </si>
  <si>
    <t>0307</t>
  </si>
  <si>
    <t>0301</t>
  </si>
  <si>
    <t>8201</t>
  </si>
  <si>
    <t>5201</t>
  </si>
  <si>
    <t>0102</t>
  </si>
  <si>
    <t>3104</t>
  </si>
  <si>
    <t>0203</t>
  </si>
  <si>
    <t>0303</t>
  </si>
  <si>
    <t>0207</t>
  </si>
  <si>
    <t>5202</t>
  </si>
  <si>
    <t>2004</t>
  </si>
  <si>
    <t>07149020</t>
  </si>
  <si>
    <t>3102</t>
  </si>
  <si>
    <t>0305</t>
  </si>
  <si>
    <t>0105</t>
  </si>
  <si>
    <t>0206</t>
  </si>
  <si>
    <t>2002</t>
  </si>
  <si>
    <t>4101</t>
  </si>
  <si>
    <t>1806</t>
  </si>
  <si>
    <t>0403</t>
  </si>
  <si>
    <t>0404</t>
  </si>
  <si>
    <t>0306</t>
  </si>
  <si>
    <t>1704</t>
  </si>
  <si>
    <t>1901</t>
  </si>
  <si>
    <t>07141000</t>
  </si>
  <si>
    <t>0406</t>
  </si>
  <si>
    <t>0407</t>
  </si>
  <si>
    <t>2208</t>
  </si>
  <si>
    <t>4403</t>
  </si>
  <si>
    <t>15111000</t>
  </si>
  <si>
    <t>09011130</t>
  </si>
  <si>
    <t>3105</t>
  </si>
  <si>
    <t>0201</t>
  </si>
  <si>
    <t>0302</t>
  </si>
  <si>
    <t>1604</t>
  </si>
  <si>
    <t>2007</t>
  </si>
  <si>
    <t>0202</t>
  </si>
  <si>
    <t>0604</t>
  </si>
  <si>
    <t>Total</t>
  </si>
  <si>
    <t>0603</t>
  </si>
  <si>
    <t>2202</t>
  </si>
  <si>
    <t>Alcohol etílico</t>
  </si>
  <si>
    <t>0402</t>
  </si>
  <si>
    <t>Jugo de naranja</t>
  </si>
  <si>
    <t>20091</t>
  </si>
  <si>
    <t>0304</t>
  </si>
  <si>
    <t>Piñas sin cocer o cocidas en agua</t>
  </si>
  <si>
    <t>0811900010</t>
  </si>
  <si>
    <t>0401</t>
  </si>
  <si>
    <t>Follajes, hojas y demás</t>
  </si>
  <si>
    <t>2309</t>
  </si>
  <si>
    <t>0602</t>
  </si>
  <si>
    <t>Melón</t>
  </si>
  <si>
    <t>0807190000</t>
  </si>
  <si>
    <t>Plantas ornamentales</t>
  </si>
  <si>
    <t>Yuca</t>
  </si>
  <si>
    <t>07141</t>
  </si>
  <si>
    <t>1905</t>
  </si>
  <si>
    <t>Productos de panadería fina</t>
  </si>
  <si>
    <t>Aceite de palma en bruto</t>
  </si>
  <si>
    <t>Carne de bovino</t>
  </si>
  <si>
    <t>0201-0202</t>
  </si>
  <si>
    <t>2103</t>
  </si>
  <si>
    <t>Pescado fresco o refrigerado</t>
  </si>
  <si>
    <t>0302-0303-0304</t>
  </si>
  <si>
    <t>Salsas y preparaciones</t>
  </si>
  <si>
    <t>Azúcar</t>
  </si>
  <si>
    <t xml:space="preserve">Jugo de piña tropical </t>
  </si>
  <si>
    <t>20094</t>
  </si>
  <si>
    <t>Café oro</t>
  </si>
  <si>
    <t>2106</t>
  </si>
  <si>
    <t>210690301</t>
  </si>
  <si>
    <t>Piña</t>
  </si>
  <si>
    <t>0804300019</t>
  </si>
  <si>
    <t>Banano</t>
  </si>
  <si>
    <t>0803901100</t>
  </si>
  <si>
    <t>Producto</t>
  </si>
  <si>
    <t>Partida</t>
  </si>
  <si>
    <t>Cuadro 7</t>
  </si>
  <si>
    <t>(toneladas métricas)</t>
  </si>
  <si>
    <t>Cuadro 8</t>
  </si>
  <si>
    <t>(US$/t)</t>
  </si>
  <si>
    <t>Cuadro 9</t>
  </si>
  <si>
    <t>Corea Del Sur</t>
  </si>
  <si>
    <t>Jamaica</t>
  </si>
  <si>
    <t>Nueva Zelandia</t>
  </si>
  <si>
    <t>Chile</t>
  </si>
  <si>
    <t>Noruega</t>
  </si>
  <si>
    <t>1/ Incluye Puerto Rico</t>
  </si>
  <si>
    <t>Irlanda</t>
  </si>
  <si>
    <t>Japón</t>
  </si>
  <si>
    <t>Suecia</t>
  </si>
  <si>
    <t>Rusia (Federación Rusa)</t>
  </si>
  <si>
    <t>Portugal</t>
  </si>
  <si>
    <t>Francia</t>
  </si>
  <si>
    <t>China</t>
  </si>
  <si>
    <t>Trinidad Y Tobago</t>
  </si>
  <si>
    <t>Canadá</t>
  </si>
  <si>
    <t>Finlandia</t>
  </si>
  <si>
    <t>Turquía</t>
  </si>
  <si>
    <t>República Dominicana</t>
  </si>
  <si>
    <t>Alemania</t>
  </si>
  <si>
    <t>El Salvador</t>
  </si>
  <si>
    <t>Honduras</t>
  </si>
  <si>
    <t>México</t>
  </si>
  <si>
    <t>España</t>
  </si>
  <si>
    <t>Reino Unido</t>
  </si>
  <si>
    <t>Italia</t>
  </si>
  <si>
    <t>Panamá</t>
  </si>
  <si>
    <t>Guatemala</t>
  </si>
  <si>
    <t>Nicaragua</t>
  </si>
  <si>
    <t>Bélgica</t>
  </si>
  <si>
    <t>Holanda (Países Bajos)</t>
  </si>
  <si>
    <t>Estados Unidos 1/</t>
  </si>
  <si>
    <t>País</t>
  </si>
  <si>
    <t>Cuadro 10</t>
  </si>
  <si>
    <t>Nota: Productos incluidos en los capítulos del 06 al 14 del Sistema Arancelario Centroamericano - SAC</t>
  </si>
  <si>
    <t>Semillas de plantas herbáceas utilizadas para la siembra</t>
  </si>
  <si>
    <t>Las demás harinas de trigo o de morcajo</t>
  </si>
  <si>
    <t>Tiquisque</t>
  </si>
  <si>
    <t>07145010</t>
  </si>
  <si>
    <t>Chayote</t>
  </si>
  <si>
    <t>0709902000</t>
  </si>
  <si>
    <t>Ñame</t>
  </si>
  <si>
    <t>07143020 - 07149020</t>
  </si>
  <si>
    <t>Sandías</t>
  </si>
  <si>
    <t>0807110000</t>
  </si>
  <si>
    <t>Las demás frutas y otros frutos sin cocer o cocidos en agua</t>
  </si>
  <si>
    <t>0811900090</t>
  </si>
  <si>
    <t>Flores y capullos</t>
  </si>
  <si>
    <t>Piñas sin cocer o cocidas en agua o vapor</t>
  </si>
  <si>
    <t>Cuadro 11</t>
  </si>
  <si>
    <t>Cuadro 12</t>
  </si>
  <si>
    <t>Dinamarca</t>
  </si>
  <si>
    <t>Australia</t>
  </si>
  <si>
    <t>Grecia</t>
  </si>
  <si>
    <t>Cuadro 13</t>
  </si>
  <si>
    <t>Lactosuero</t>
  </si>
  <si>
    <t>Suero de mantequilla, leche y nata cuajada</t>
  </si>
  <si>
    <t>Quesos y requesón</t>
  </si>
  <si>
    <t>Huevos de ave con cascarón, frescos, conservados</t>
  </si>
  <si>
    <t>Carne bovina fresca o refrigerada</t>
  </si>
  <si>
    <t>Leche y nata sin concentrar</t>
  </si>
  <si>
    <t>Carne bovina congelada</t>
  </si>
  <si>
    <t>Leche y nata concentradas</t>
  </si>
  <si>
    <t>Nota: Productos incluidos en los capítulos del 01 al 02 y del 04 al 05, del Sistema Arancelario Centroamericano - SAC</t>
  </si>
  <si>
    <t>Cuadro 14</t>
  </si>
  <si>
    <t>Cuadro 15</t>
  </si>
  <si>
    <t>Brasil</t>
  </si>
  <si>
    <t>1/ Incluye a Puerto Rico</t>
  </si>
  <si>
    <t>Tailandia</t>
  </si>
  <si>
    <t>Colombia</t>
  </si>
  <si>
    <t>Hong Kong</t>
  </si>
  <si>
    <t>Viet Nam</t>
  </si>
  <si>
    <t>Venezuela</t>
  </si>
  <si>
    <t>Aruba</t>
  </si>
  <si>
    <t>Cuba</t>
  </si>
  <si>
    <t>Cuadro 16</t>
  </si>
  <si>
    <t>Crustáceos</t>
  </si>
  <si>
    <t>Pescado congelado</t>
  </si>
  <si>
    <t>Pescado seco, salado o en salmuera</t>
  </si>
  <si>
    <t>Filetes y demás carnes de pescado</t>
  </si>
  <si>
    <t>Nota: Productos incluidos en el capítulo 03 del Sistema Arancelario Centroamericano - SAC</t>
  </si>
  <si>
    <t>Cuadro 17</t>
  </si>
  <si>
    <t xml:space="preserve"> </t>
  </si>
  <si>
    <t>Cuadro 18</t>
  </si>
  <si>
    <t>Paraguay</t>
  </si>
  <si>
    <t>Cuadro 19</t>
  </si>
  <si>
    <t>Nota: Productos incluidos en los capítulos del 15 al 24 del Sistema Arancelario Centroamericano - SAC</t>
  </si>
  <si>
    <t>Preparaciones y conservas de pescado</t>
  </si>
  <si>
    <t>Purés y pastas de frutas</t>
  </si>
  <si>
    <t>Aceite de palma y sus fracciones</t>
  </si>
  <si>
    <t>Jugo de piña tropical</t>
  </si>
  <si>
    <t>Preparaciones alimenticias</t>
  </si>
  <si>
    <t>Cuadro 20</t>
  </si>
  <si>
    <t>Cuadro 21</t>
  </si>
  <si>
    <t>Argentina</t>
  </si>
  <si>
    <t>Perú</t>
  </si>
  <si>
    <t>Ecuador</t>
  </si>
  <si>
    <t>Cuadro 22</t>
  </si>
  <si>
    <t>Algodón cardado o peinado</t>
  </si>
  <si>
    <t>Leña; madera en plaquitas o partículas</t>
  </si>
  <si>
    <t>Los demás cueros y pieles en bruto</t>
  </si>
  <si>
    <t>Algodón sin cardar ni peinar</t>
  </si>
  <si>
    <t>Cueros y pieles en bruto de bovino</t>
  </si>
  <si>
    <t>Madera en bruto</t>
  </si>
  <si>
    <t>Carbón vegetal</t>
  </si>
  <si>
    <t>Nota: Productos incluidos en los capítulos 41, 44, 50 y 52 del Sistema Arancelario Centroamericano - SAC</t>
  </si>
  <si>
    <t>Desperdicios de algodón</t>
  </si>
  <si>
    <t>Cuadro 23</t>
  </si>
  <si>
    <t>Cuadro 24</t>
  </si>
  <si>
    <t>Abonos minerales o químicos potásicos</t>
  </si>
  <si>
    <t>Máquinas y aparatos para la industria alimentaria</t>
  </si>
  <si>
    <t>Máquinas y artefactos para cosechar y trillar</t>
  </si>
  <si>
    <t>Máquinas y aparatos para la molienda</t>
  </si>
  <si>
    <t>Abonos minerales o químicos nitrogenados</t>
  </si>
  <si>
    <t>Abonos minerales o químicos con 2 o 3 elementos</t>
  </si>
  <si>
    <t>Insecticidas, fungicidas, herbicidas</t>
  </si>
  <si>
    <t>Nota: Productos incluidos en los capítulos 31, 38, 82 y 84 del Sistema Arancelario Centroamericano - SAC</t>
  </si>
  <si>
    <t>Descripción</t>
  </si>
  <si>
    <t>Cuadro 25</t>
  </si>
  <si>
    <t>Nota: ver desglose de partidas cobertura agropecuaria en el anexo 2</t>
  </si>
  <si>
    <t>Variación absoluta 2007/06</t>
  </si>
  <si>
    <t>Cuadro 26</t>
  </si>
  <si>
    <t>Otras preparaciones alimenticias</t>
  </si>
  <si>
    <t>Otros productos de panadería</t>
  </si>
  <si>
    <t>Hojuelas fritas con control de importación Panamá</t>
  </si>
  <si>
    <t>Úrea, incluso solución acuosa</t>
  </si>
  <si>
    <t>Las demás preparaciones alimenticias</t>
  </si>
  <si>
    <t>Nitrato de amonio</t>
  </si>
  <si>
    <t>Alimentos para animales</t>
  </si>
  <si>
    <t>2309909010</t>
  </si>
  <si>
    <t>Herbicidas</t>
  </si>
  <si>
    <t>Frijol</t>
  </si>
  <si>
    <t>071333</t>
  </si>
  <si>
    <t>Abonos minerales o químicos</t>
  </si>
  <si>
    <t>Los demás jarabes y concentrados</t>
  </si>
  <si>
    <t>Arroz</t>
  </si>
  <si>
    <t>Fungicidas</t>
  </si>
  <si>
    <t>Trigo</t>
  </si>
  <si>
    <t>Soya</t>
  </si>
  <si>
    <t>Maíz amarillo</t>
  </si>
  <si>
    <t>Cuadro 27</t>
  </si>
  <si>
    <t>Cuadro 28</t>
  </si>
  <si>
    <t>(US$/tm)</t>
  </si>
  <si>
    <t>Cuadro 29</t>
  </si>
  <si>
    <t>Uruguay</t>
  </si>
  <si>
    <t>Cuadro 30</t>
  </si>
  <si>
    <t>Naranjas frescas</t>
  </si>
  <si>
    <t>Nota: Capítulos del SAC del 06 al 14</t>
  </si>
  <si>
    <t>Almidón de maíz</t>
  </si>
  <si>
    <t>1108120000</t>
  </si>
  <si>
    <t>0601100010</t>
  </si>
  <si>
    <t>Malta entera</t>
  </si>
  <si>
    <t>1107200010</t>
  </si>
  <si>
    <t>0805100019</t>
  </si>
  <si>
    <t>Uvas frescas</t>
  </si>
  <si>
    <t>0806100000</t>
  </si>
  <si>
    <t>Bulbos, tubérculos y rizomas</t>
  </si>
  <si>
    <t>Maíz Blanco</t>
  </si>
  <si>
    <t>Los demás café oro</t>
  </si>
  <si>
    <t>Aguacates frescos</t>
  </si>
  <si>
    <t>0804400010</t>
  </si>
  <si>
    <t>Aguacates</t>
  </si>
  <si>
    <t>080440</t>
  </si>
  <si>
    <t>Manzanas</t>
  </si>
  <si>
    <t>0808100000</t>
  </si>
  <si>
    <t>0901113090</t>
  </si>
  <si>
    <t>Trigo duro</t>
  </si>
  <si>
    <t>Los demás trigos</t>
  </si>
  <si>
    <t>Cuadro 31</t>
  </si>
  <si>
    <t>Cuadro 32</t>
  </si>
  <si>
    <t>Cuadro 33</t>
  </si>
  <si>
    <t>Lactosueros</t>
  </si>
  <si>
    <t>Carnes y despojos de comestibles de aves</t>
  </si>
  <si>
    <t>Despojos de comestibles de animales</t>
  </si>
  <si>
    <t>Carnes de la especie porcina, fresca, refrigerada o congelada</t>
  </si>
  <si>
    <t>Carne de animales de la especie bovina congelada</t>
  </si>
  <si>
    <t>Carne de animales de la especie bovina fresca o refrigerada</t>
  </si>
  <si>
    <t>Gallos, gallinas, patos, gansos, pavos</t>
  </si>
  <si>
    <t>Animales vivos de la especie bovina</t>
  </si>
  <si>
    <t>Nota: Capítulos del SAC del 01 al 02 y del 04 al 05</t>
  </si>
  <si>
    <t>Cuadro 34</t>
  </si>
  <si>
    <t>Cuadro 35</t>
  </si>
  <si>
    <t>Singapur</t>
  </si>
  <si>
    <t>Cuadro 36</t>
  </si>
  <si>
    <t>Invertebrados acuáticos</t>
  </si>
  <si>
    <t>Peces vivos</t>
  </si>
  <si>
    <t>Moluscos</t>
  </si>
  <si>
    <t>Nota: Capítulo 03 del SAC</t>
  </si>
  <si>
    <t xml:space="preserve">Atunes de aleta amarilla (rabiles) </t>
  </si>
  <si>
    <t>0303420000</t>
  </si>
  <si>
    <t>Cuadro 37</t>
  </si>
  <si>
    <t>Cuadro 38</t>
  </si>
  <si>
    <t>Marruecos</t>
  </si>
  <si>
    <t>Cuadro 39</t>
  </si>
  <si>
    <t>Chocolate y demás preparaciones alimenticias que contengan cacao</t>
  </si>
  <si>
    <t>Agua, incluidas el agua mineral y la gaseada</t>
  </si>
  <si>
    <t>Preparaciones para alimentación de animales</t>
  </si>
  <si>
    <t>Preparaciones para salsas y salsas preparadas</t>
  </si>
  <si>
    <t>Tomates preparados o conservados</t>
  </si>
  <si>
    <t>Productos de panadería</t>
  </si>
  <si>
    <t>Extracto de malta</t>
  </si>
  <si>
    <t>Artículos de confitería</t>
  </si>
  <si>
    <t>Nota: Capítulos del SAC 15 al 24</t>
  </si>
  <si>
    <t>Cuadro 40</t>
  </si>
  <si>
    <t>Cuadro 41</t>
  </si>
  <si>
    <t>Cuadro 42</t>
  </si>
  <si>
    <t>5203</t>
  </si>
  <si>
    <t>Cuadro 43</t>
  </si>
  <si>
    <t>Cuadro 44</t>
  </si>
  <si>
    <t>Máquinas aparatos y artefactos agrícolas</t>
  </si>
  <si>
    <t>Máquinas para la agricultura</t>
  </si>
  <si>
    <t>Insecticidas, raticidas y demás antirroedores</t>
  </si>
  <si>
    <t>Preparaciones para uso agrícola</t>
  </si>
  <si>
    <t>Cuadro 45</t>
  </si>
  <si>
    <t>Fuente:  Sepsa, con información del BCCR y de PROCOMER</t>
  </si>
  <si>
    <t>1/Industria agromanufacturera, Industria química, maquinaria y equipos</t>
  </si>
  <si>
    <t>Incluye productos o líneas arancelarias con un valor de exportación igual o mayor a US$200 y las empresas con un valor exportado mayor a US$12000 (no incluye empresas exportadoras de café)</t>
  </si>
  <si>
    <t>Productos</t>
  </si>
  <si>
    <t>Empresas</t>
  </si>
  <si>
    <t>Otros sectores 1/</t>
  </si>
  <si>
    <t>Industria Alimentaria</t>
  </si>
  <si>
    <t>Pecuario - Pesca</t>
  </si>
  <si>
    <t>Cuadro 46</t>
  </si>
  <si>
    <t xml:space="preserve">Fuente:  Sepsa, con información del BCCR </t>
  </si>
  <si>
    <t>Incluye productos o líneas arancelarias con un valor de importación igual o mayor a US$200</t>
  </si>
  <si>
    <t>Total productos</t>
  </si>
  <si>
    <t>Otros sectores1/</t>
  </si>
  <si>
    <t>Cuadro 47</t>
  </si>
  <si>
    <t>2/ Productos incluidos en los capítulos del 01 al 02 y del 04 al 05, del Sistema Arancelario Centroamericano - SAC</t>
  </si>
  <si>
    <t xml:space="preserve">Total </t>
  </si>
  <si>
    <t>Cuadro 48</t>
  </si>
  <si>
    <t>Cuadro 49</t>
  </si>
  <si>
    <t>Aceite refinado de coquito</t>
  </si>
  <si>
    <t>1513290010</t>
  </si>
  <si>
    <t>Cuadro 50</t>
  </si>
  <si>
    <t>Cuadro 51</t>
  </si>
  <si>
    <t>Cuadro 52</t>
  </si>
  <si>
    <t>Cuadro 53</t>
  </si>
  <si>
    <t>Cuadro 54</t>
  </si>
  <si>
    <t>Cuadro 55</t>
  </si>
  <si>
    <t>Cuadro 56</t>
  </si>
  <si>
    <t>Cuadro 57</t>
  </si>
  <si>
    <t>Cuadro 58</t>
  </si>
  <si>
    <t>Cuadro 59</t>
  </si>
  <si>
    <t>Nota: Incluye Puerto Rico</t>
  </si>
  <si>
    <t>Cuadro 60</t>
  </si>
  <si>
    <t>Nota:  Incluye Puerto Rico</t>
  </si>
  <si>
    <t>Chayotes</t>
  </si>
  <si>
    <t>0709992090</t>
  </si>
  <si>
    <t>Las demás frutas y otros frutos sin cocer</t>
  </si>
  <si>
    <t xml:space="preserve">Piñas sin cocer o cocidas en agua </t>
  </si>
  <si>
    <t>Azúcar en bruto</t>
  </si>
  <si>
    <t>17011</t>
  </si>
  <si>
    <t>Pescado fresco congelado o refrigerado</t>
  </si>
  <si>
    <t>0302-0303</t>
  </si>
  <si>
    <t>Cuadro 61</t>
  </si>
  <si>
    <t>Mezclas para la preparación de productos de panadería</t>
  </si>
  <si>
    <t>1901200090</t>
  </si>
  <si>
    <t>1905900090</t>
  </si>
  <si>
    <t>Alimentos preparados para perros</t>
  </si>
  <si>
    <t>Hojuelas fritas</t>
  </si>
  <si>
    <t>Mayonesa preparada; salsa picantes sin tomate</t>
  </si>
  <si>
    <t>2103900010</t>
  </si>
  <si>
    <t>Alimentos preparados para gatos</t>
  </si>
  <si>
    <t>2309100090</t>
  </si>
  <si>
    <t>2106909990</t>
  </si>
  <si>
    <t>Los demás aceites en bruto</t>
  </si>
  <si>
    <t>Tomates enteros o en trozos</t>
  </si>
  <si>
    <t>2002901000</t>
  </si>
  <si>
    <t>Residuos de la industrial del almidón</t>
  </si>
  <si>
    <t>2303300000</t>
  </si>
  <si>
    <t>Harinas de residuos extracción de aceite de soya</t>
  </si>
  <si>
    <t>2304001090</t>
  </si>
  <si>
    <t>Trigos</t>
  </si>
  <si>
    <t>Cuadro 62</t>
  </si>
  <si>
    <t>Cuadro 63</t>
  </si>
  <si>
    <t>Cuadro 64</t>
  </si>
  <si>
    <t>Cuadro 65</t>
  </si>
  <si>
    <t>Cuadro 66</t>
  </si>
  <si>
    <t>Cuadro 67</t>
  </si>
  <si>
    <t>Cuadro 68</t>
  </si>
  <si>
    <t>Cuadro 69</t>
  </si>
  <si>
    <t>Cuadro 70</t>
  </si>
  <si>
    <t>Otros países sin TLC</t>
  </si>
  <si>
    <t>Unión Europea (AACUE)</t>
  </si>
  <si>
    <t>Estados Unidos</t>
  </si>
  <si>
    <t>Centroamérica</t>
  </si>
  <si>
    <t>Cuadro 71</t>
  </si>
  <si>
    <t>1511100090</t>
  </si>
  <si>
    <t>1513210010</t>
  </si>
  <si>
    <t>Aceite crudo de coquito</t>
  </si>
  <si>
    <t>2106903019</t>
  </si>
  <si>
    <t>2106903090</t>
  </si>
  <si>
    <t>1511901090</t>
  </si>
  <si>
    <t>1904109090</t>
  </si>
  <si>
    <t>1604149010</t>
  </si>
  <si>
    <t>1901101900</t>
  </si>
  <si>
    <t>2309100010</t>
  </si>
  <si>
    <t>Alimentos completos y alimentos complementario</t>
  </si>
  <si>
    <t>1701140090</t>
  </si>
  <si>
    <t>Los demás azúcares de caña</t>
  </si>
  <si>
    <t>2009410000</t>
  </si>
  <si>
    <t>2007999090</t>
  </si>
  <si>
    <t>Las demás jaleas no hechas de cítricos</t>
  </si>
  <si>
    <t>2009490090</t>
  </si>
  <si>
    <t>Otros jugos de piña</t>
  </si>
  <si>
    <t>1001990010</t>
  </si>
  <si>
    <t>2004100020</t>
  </si>
  <si>
    <t>3105900010</t>
  </si>
  <si>
    <t>1001190000</t>
  </si>
  <si>
    <t>1701990010</t>
  </si>
  <si>
    <t>Las demás piñas</t>
  </si>
  <si>
    <t>1902190000</t>
  </si>
  <si>
    <t>Las demás pastas alimenticias sin cocer</t>
  </si>
  <si>
    <t>0203290090</t>
  </si>
  <si>
    <t>La demás carne porcina congelada</t>
  </si>
  <si>
    <t>2204210011</t>
  </si>
  <si>
    <t>Jerez y aporto</t>
  </si>
  <si>
    <t>0202300019</t>
  </si>
  <si>
    <t>0402991000</t>
  </si>
  <si>
    <t>Leche condensada</t>
  </si>
  <si>
    <t>0401200090</t>
  </si>
  <si>
    <t>0402212290</t>
  </si>
  <si>
    <t>Las demás leches integras con contenido mayor a 5 kilos</t>
  </si>
  <si>
    <t>2007100010</t>
  </si>
  <si>
    <t>Preparaciones homogeneizas de pulpas y pastas de frutas</t>
  </si>
  <si>
    <t>2008199010</t>
  </si>
  <si>
    <t>Crema de coco</t>
  </si>
  <si>
    <t>2106907990</t>
  </si>
  <si>
    <t>2008199090</t>
  </si>
  <si>
    <t>2401209000</t>
  </si>
  <si>
    <t>Otros tabaco total o parcialmente desnervado</t>
  </si>
  <si>
    <t>2103900090</t>
  </si>
  <si>
    <t>1905319000</t>
  </si>
  <si>
    <t>Otras galletas dulces</t>
  </si>
  <si>
    <t>2103200090</t>
  </si>
  <si>
    <t>2008999030</t>
  </si>
  <si>
    <t>Banano y plátano tostado tipo chips</t>
  </si>
  <si>
    <t>0706100011</t>
  </si>
  <si>
    <t>3102100010</t>
  </si>
  <si>
    <t>Urea</t>
  </si>
  <si>
    <t>1904109020</t>
  </si>
  <si>
    <t>Hojuelas de maíz de tipo "corn flakes" que no contengan azúcar</t>
  </si>
  <si>
    <t>2208401023</t>
  </si>
  <si>
    <t>0406300090</t>
  </si>
  <si>
    <t>Los demás quesos fundidos</t>
  </si>
  <si>
    <t>0402911000</t>
  </si>
  <si>
    <t>Leche Evaporada</t>
  </si>
  <si>
    <t>2301100023</t>
  </si>
  <si>
    <t>Harina de carne de aves</t>
  </si>
  <si>
    <t>0407110000</t>
  </si>
  <si>
    <t>Bananos</t>
  </si>
  <si>
    <t/>
  </si>
  <si>
    <t>3808929012</t>
  </si>
  <si>
    <t>2208309030</t>
  </si>
  <si>
    <t>Whisky</t>
  </si>
  <si>
    <t>2106907910</t>
  </si>
  <si>
    <t xml:space="preserve">Preparaciones alimenticias </t>
  </si>
  <si>
    <t>4101501900</t>
  </si>
  <si>
    <t>Cueros y pieles enteros de bovino con curtido</t>
  </si>
  <si>
    <t>4403490000</t>
  </si>
  <si>
    <t>0602909090</t>
  </si>
  <si>
    <t>Los demás del grupo de otras plantas vivas</t>
  </si>
  <si>
    <t>0304610000</t>
  </si>
  <si>
    <t>Tilapias (Oreochromis spp.)</t>
  </si>
  <si>
    <t>0703200090</t>
  </si>
  <si>
    <t>Los demás ajos</t>
  </si>
  <si>
    <t>0713331011</t>
  </si>
  <si>
    <t>3105300000</t>
  </si>
  <si>
    <t>Hidrogenoortofosfato de diamonio</t>
  </si>
  <si>
    <t>1/  Las cifras consideran el ajuste por concepto de servicios de transformación por encargo de terceros, y mantenimiento y reparaciones a las cifras brutas provenientes de la Dirección General de Aduanas</t>
  </si>
  <si>
    <t>Costa Rica.  Balanza comercial relativa total, 2014-2017.</t>
  </si>
  <si>
    <t>Costa Rica. Balanza comercial nacional y de cobertura agropecuaria, 2014-2017.</t>
  </si>
  <si>
    <t>Variación % 2016-2017</t>
  </si>
  <si>
    <t>Exportaciones nacionales 1/</t>
  </si>
  <si>
    <t>Importaciones nacionales 1/</t>
  </si>
  <si>
    <t>Costa Rica.  Balanza comercial de cobertura agropecuaria según sector, 2014-2017.</t>
  </si>
  <si>
    <t>Costa Rica. Balanza comercial de cobertura agropecuaria según zona económica, 2014-2017.</t>
  </si>
  <si>
    <t>Asia Meridional</t>
  </si>
  <si>
    <t>Costa Rica.  Balanza comercial relativa de cobertura agropecuaria, 2014-2017.</t>
  </si>
  <si>
    <t>Costa Rica.  Exportaciones nacionales y de cobertura agropecuaria, 2014-2017.</t>
  </si>
  <si>
    <t>Costa Rica. Exportaciones de los principales productos de cobertura agropecuaria, según partida arancelaria, 2014-2017.</t>
  </si>
  <si>
    <t>Participación 2017 %</t>
  </si>
  <si>
    <t>Jarabes y concentrados</t>
  </si>
  <si>
    <t>Frutas tropicales conservadas</t>
  </si>
  <si>
    <t>Costa Rica.  Precio promedio de los principales productos exportados de cobertura agropecuaria, 2014-2017.</t>
  </si>
  <si>
    <t>Costa Rica. Exportaciones de cobertura agropecuaria según país destino, 2014-2017.</t>
  </si>
  <si>
    <t>Costa Rica.  Valor de las exportaciones de los principales productos del sector agrícola,  según partida arancelaria, 2014-2017.</t>
  </si>
  <si>
    <t>Costa Rica. Principales países destino de las exportaciones del sector agrícola, 2014-2017.</t>
  </si>
  <si>
    <t>Ucrania</t>
  </si>
  <si>
    <t>Iraq</t>
  </si>
  <si>
    <t>Costa Rica. Valor de los principales productos exportados del sector pecuario, según partida arancelaria. 2014-2017.</t>
  </si>
  <si>
    <t>Costa Rica. Volumen de los principales productos exportados por el sector pecuario, según partida arancelaria, 2014-2017.</t>
  </si>
  <si>
    <t>Costa Rica. Principales países destino de las exportaciones del sector pecuario, 2014-2017.</t>
  </si>
  <si>
    <t>Costa Rica. Valor de los principales productos exportados por el sector pesca, según partida arancelaria, 2014-2017.</t>
  </si>
  <si>
    <t>Pescado fresco refrigerado</t>
  </si>
  <si>
    <t>Costa Rica. Volumen de los principales productos exportados por el sector pesca, según partida arancelaria, 2014-2017.</t>
  </si>
  <si>
    <t>Costa Rica. Principales países destino de las exportaciones del sector pesca, 2014-2017.</t>
  </si>
  <si>
    <t>Sri Lanca</t>
  </si>
  <si>
    <t>Costa Rica. Valor de los principales productos exportados por la Industria alimentaria, según partida arancelaria, 2014-2017.</t>
  </si>
  <si>
    <t>2008</t>
  </si>
  <si>
    <t xml:space="preserve">Frutas u otros frutos </t>
  </si>
  <si>
    <t>1511</t>
  </si>
  <si>
    <t xml:space="preserve">Aceite de palma y sus fracciones </t>
  </si>
  <si>
    <t xml:space="preserve">Salsas y preparaciones </t>
  </si>
  <si>
    <t xml:space="preserve">Productos de panadería fina </t>
  </si>
  <si>
    <t xml:space="preserve">Preparaciones alimento para  animales </t>
  </si>
  <si>
    <t xml:space="preserve">Agua, incluidas el agua mineral y la gaseada </t>
  </si>
  <si>
    <t xml:space="preserve">Purés y pastas de frutas </t>
  </si>
  <si>
    <t xml:space="preserve">Preparaciones y conservas de pescado </t>
  </si>
  <si>
    <t>1513</t>
  </si>
  <si>
    <t xml:space="preserve">Aceites de coco, de almendra de palma </t>
  </si>
  <si>
    <t xml:space="preserve">Alcohol etílico sin desnaturalizar con grado inferior o igual a 80% vol </t>
  </si>
  <si>
    <t>1902</t>
  </si>
  <si>
    <t xml:space="preserve">Pastas alimenticias, incluso cocidas o rellenas </t>
  </si>
  <si>
    <t>Costa Rica. Principales países destino de las exportaciones de la Industria alimentaria, 2014-2017.</t>
  </si>
  <si>
    <t>Indonesia</t>
  </si>
  <si>
    <t>Haití</t>
  </si>
  <si>
    <t>Costa Rica. Valor de los principales productos exportados por la industria agromanufacturera, según partida arancelaria, 2014-2017.</t>
  </si>
  <si>
    <t>Costa Rica. Volumen de los principales productos exportados por la industria agromanufacturera, según partida arancelaria, 2014-2017.</t>
  </si>
  <si>
    <t>Costa Rica. Valor de los principales productos exportados por la industria química, maquinaria y equipos, según partida arancelaria, 2014-2017.</t>
  </si>
  <si>
    <t>Costa Rica.  Valor de las importaciones nacionales y de cobertura agropecuaria, 2014-2017.</t>
  </si>
  <si>
    <t>Costa Rica.  Importaciones de los principales productos de cobertura agropecuaria, según partida arancelaria, 2014-2017.</t>
  </si>
  <si>
    <t>0302-03-04</t>
  </si>
  <si>
    <t>Pescado, filetes y demás carnes</t>
  </si>
  <si>
    <t>Aceite en bruto</t>
  </si>
  <si>
    <t>Las demás carnes porcinas congeladas</t>
  </si>
  <si>
    <t>Costa Rica.  Precio promedio de los principales productos importados de cobertura agropecuaria, 2014-2017.</t>
  </si>
  <si>
    <t>Costa Rica. Importaciones de cobertura agropecuaria según país origen, 2014-2017.</t>
  </si>
  <si>
    <t xml:space="preserve">Costa Rica.  Valor de los principales productos importados del sector agrícola,  según partida arancelaria, 2014-2017. </t>
  </si>
  <si>
    <t xml:space="preserve">Costa Rica.  Volumen de los principales productos importados del sector agrícola,  según partida arancelaria, 2014-2017. </t>
  </si>
  <si>
    <t>Costa Rica. Principales países de origen de las importaciones del sector agrícola, 2014-2017.</t>
  </si>
  <si>
    <t>Costa Rica.  Valor de los principales productos  importados del sector pecuario, según partida arancelaria, 2014-2017.</t>
  </si>
  <si>
    <t>Huevos de ave con cascarón, frescos, conservados o cocidos</t>
  </si>
  <si>
    <t>Costa Rica.  Volumen de los principales productos  importados del sector pecuario, según partida arancelaria, 2014-2017.</t>
  </si>
  <si>
    <t>Costa Rica. Principales países de origen de las importaciones del sector pecuario, 2014-2017.</t>
  </si>
  <si>
    <t>Costa Rica.  Valor de los principales productos importados del sector pesca,  según partida arancelaria, 2014-2017.</t>
  </si>
  <si>
    <t>Costa Rica.  Volumen de los principales productos importados del sector pesca,  según partida arancelaria, 2014-2017.</t>
  </si>
  <si>
    <t>Costa Rica. Principales países de origen de las importaciones del sector pesca, 2014-2017.</t>
  </si>
  <si>
    <t>Taiwán, Provincia De China</t>
  </si>
  <si>
    <t>Costa Rica.  Valor de los principales productos importados de la Industria alimentaria,  según partida arancelaria, 2014-2017.</t>
  </si>
  <si>
    <t>Las demás hortalizas</t>
  </si>
  <si>
    <t>Costa Rica.  Volumen de los principales productos importados de la Industria alimentaria, según partida arancelaria, 2014-2017.</t>
  </si>
  <si>
    <t>Costa Rica. Principales países de origen de las importaciones de la Industria alimentaria, 2014-2017.</t>
  </si>
  <si>
    <t>Costa Rica.  Valor de los principales productos importados de la industria agromanufacturera, según partida, 2014-2017.</t>
  </si>
  <si>
    <t>Costa Rica.  Volumen de los principales productos importados de la industria agromanufacturera, según partida arancelaria, 2014-2017.</t>
  </si>
  <si>
    <t>Costa Rica. Valor de los principales productos importados de la industria química, maquinaria y equipos, según partida arancelaria, 2014-2017.</t>
  </si>
  <si>
    <t>Costa Rica.  Número de productos y empresas exportadoras de cobertura agropecuarias, por sector, 2014-2017.</t>
  </si>
  <si>
    <t>Costa Rica. Número de productos importados de cobertura agropecuaria, por sector, 2014-2017.</t>
  </si>
  <si>
    <t>Costa Rica.  Comercio exterior de cobertura agropecuaria con México, según sector, 2014-2017.</t>
  </si>
  <si>
    <t>Costa Rica.  Comercio exterior de cobertura agropecuaria con México, según partida arancelaria, 2014-2017.</t>
  </si>
  <si>
    <t>Los demás esterina de palma</t>
  </si>
  <si>
    <t>Atún enlatado</t>
  </si>
  <si>
    <t>2106909939</t>
  </si>
  <si>
    <t>Las demás preparaciones en polvo para bebidas</t>
  </si>
  <si>
    <t>Productos basados en cereales por método de inflado</t>
  </si>
  <si>
    <t>Las demás preparaciones para la alimentación infantil</t>
  </si>
  <si>
    <t>Costa Rica.  Comercio exterior de cobertura agropecuaria con Canadá, según sector, 2014-2017.</t>
  </si>
  <si>
    <t>Costa Rica.  Comercio exterior de cobertura agropecuaria con Canadá, según partida arancelaria, 2014-2017.</t>
  </si>
  <si>
    <t>Piñas</t>
  </si>
  <si>
    <t>Abonos y minerales químicos</t>
  </si>
  <si>
    <t>3104200010</t>
  </si>
  <si>
    <t>Cloruro de potasio</t>
  </si>
  <si>
    <t>La demás azúcar</t>
  </si>
  <si>
    <t>Costa Rica.  Comercio exterior de cobertura agropecuaria con Chile, según sector, 2014-2017.</t>
  </si>
  <si>
    <t>Costa Rica.  Comercio exterior de cobertura agropecuaria con Chile, según partida arancelaria, 2014-2017.</t>
  </si>
  <si>
    <t xml:space="preserve">Jarabes y concentrados </t>
  </si>
  <si>
    <t>2008910000</t>
  </si>
  <si>
    <t>Palmito en conserva</t>
  </si>
  <si>
    <t>0304810000</t>
  </si>
  <si>
    <t>Salmones del Pacífico</t>
  </si>
  <si>
    <t>Costa Rica.   Comercio exterior de cobertura agropecuaria con República Dominicana, según sector, 2014-2017.</t>
  </si>
  <si>
    <t>Costa Rica.  Comercio exterior de cobertura agropecuaria con República Dominicana, según partida arancelaria, 2014-2017.</t>
  </si>
  <si>
    <t>Las demás leche y nata</t>
  </si>
  <si>
    <t>Las otras preparaciones alimenticias</t>
  </si>
  <si>
    <t>2401201000</t>
  </si>
  <si>
    <t>Tabaco total o parcialmente desnervado Virginia</t>
  </si>
  <si>
    <t>Costa Rica.   Comercio exterior de cobertura agropecuaria con Centroamérica, según sector, 2014-2017.</t>
  </si>
  <si>
    <t>Costa Rica.  Comercio exterior de cobertura agropecuaria con Centroamérica, según partida arancelaria, 2014-2017.</t>
  </si>
  <si>
    <t>"Ketchup" y demás salsas de tomate</t>
  </si>
  <si>
    <t>0713334010</t>
  </si>
  <si>
    <t>Frijoles rojos a granel.</t>
  </si>
  <si>
    <t xml:space="preserve"> Naranjas</t>
  </si>
  <si>
    <t>0201300019</t>
  </si>
  <si>
    <t>Las demás carnes deshuesadas de Bos Taurus</t>
  </si>
  <si>
    <t>0306171110</t>
  </si>
  <si>
    <t>Camarones cultivados</t>
  </si>
  <si>
    <t>Costa Rica.  Comercio exterior de cobertura agropecuaria con Comunidad Del Caribe (CARICOM), según sector, 2014-2017.</t>
  </si>
  <si>
    <t>Costa Rica.  Comercio exterior de cobertura agropecuaria con la CARICOM, según partida arancelaria, 2014-2017.</t>
  </si>
  <si>
    <t>Zanahoria presentadas enlatadas, envasadas o empacadas en plástico sellado</t>
  </si>
  <si>
    <t>Las demás carnes deshuesadas de vacunos</t>
  </si>
  <si>
    <t>3808930020</t>
  </si>
  <si>
    <t>Ron venta por menor</t>
  </si>
  <si>
    <t>Costa Rica.  Comercio exterior de cobertura agropecuaria con Estados Unidos, según sector, 2014-2017.</t>
  </si>
  <si>
    <t>Costa Rica.  Exportaciones de productos  de cobertura agropecuaria a Estados Unidos, según partida arancelaria, 2014-2017.</t>
  </si>
  <si>
    <t>1209309000</t>
  </si>
  <si>
    <t>Las demás semillas de plantas herbáceas para la siembra</t>
  </si>
  <si>
    <t>Costa Rica.  Importaciones de productos  de cobertura agropecuaria desde Estados Unidos, según partida arancelaria, 2014-2017.</t>
  </si>
  <si>
    <t>0207149190</t>
  </si>
  <si>
    <t>Los demás trozos y despojos congelados de pechuga</t>
  </si>
  <si>
    <t>Maíz blanco</t>
  </si>
  <si>
    <t>Costa Rica.   Comercio exterior de cobertura agropecuaria con Panamá, según sector, 2014-2017.</t>
  </si>
  <si>
    <t>Costa Rica.  Comercio exterior de cobertura agropecuaria con Panamá, según partida arancelaria, 2014-2017.</t>
  </si>
  <si>
    <t>2208909091</t>
  </si>
  <si>
    <t>Otros compuestos de ron y coca</t>
  </si>
  <si>
    <t>2309904100</t>
  </si>
  <si>
    <t xml:space="preserve">Preparados para la fabricación de alimentos de animales </t>
  </si>
  <si>
    <t>1905900012</t>
  </si>
  <si>
    <t>Pan a base de harina de trigo</t>
  </si>
  <si>
    <t>Huevos fertilizados para incubación de la especie Gallus domesticus</t>
  </si>
  <si>
    <t>Costa Rica.   Comercio exterior de cobertura agropecuaria con la Unión Europea, según sector, 2014-2017.</t>
  </si>
  <si>
    <t>Costa Rica.  Comercio exterior de cobertura agropecuaria con la Unión Europea, según partida arancelaria, 2014-2017.</t>
  </si>
  <si>
    <t>2008999020</t>
  </si>
  <si>
    <t>3102300010</t>
  </si>
  <si>
    <t>Costa Rica.   Comercio exterior de cobertura agropecuaria con China, según sector, 2014-2017.</t>
  </si>
  <si>
    <t>Costa Rica.  Comercio exterior de cobertura agropecuaria con China, según partida arancelaria, 2014-2017.</t>
  </si>
  <si>
    <t>Las demás carnes deshuesadas de "Bos Taurus"</t>
  </si>
  <si>
    <t>2008300000</t>
  </si>
  <si>
    <t>Partes comestibles de productos agrios (cítricos)</t>
  </si>
  <si>
    <t>Las demás maderas tropicales</t>
  </si>
  <si>
    <t>4403200000</t>
  </si>
  <si>
    <t>Las demás maderas en bruto de coníferas</t>
  </si>
  <si>
    <t>0202300099</t>
  </si>
  <si>
    <t>Las demás carnes de animales de la especia bovina deshuesadas</t>
  </si>
  <si>
    <t>Frijol negro a granel, dentro de contingente con China</t>
  </si>
  <si>
    <t>Costa Rica.   Comercio exterior de cobertura agropecuaria con Singapur, según sector, 2014-2017.</t>
  </si>
  <si>
    <t>Costa Rica.   Comercio exterior de cobertura agropecuaria con Perú, según sector, 2014-2017.</t>
  </si>
  <si>
    <t>Costa Rica.  Comercio exterior de cobertura agropecuaria, según tratado comercial, 2014-2017.</t>
  </si>
  <si>
    <t>América del Norte (TLCAN)</t>
  </si>
  <si>
    <t>Despojos comestibles bovinos, porcinos, ovinos, etc.</t>
  </si>
  <si>
    <t>Atunes, listados y bonitos</t>
  </si>
  <si>
    <t>Lacto sueros</t>
  </si>
  <si>
    <t>Layas, palas, azadas, etc.</t>
  </si>
  <si>
    <t>Fuente: Sepsa, con información de COMEX</t>
  </si>
  <si>
    <t>Las mercancías agrícolas se definen de acuerdo con el Anexo I del Acuerdo sobre Agricultura de la OMC.</t>
  </si>
  <si>
    <t>Universo Arancelario</t>
  </si>
  <si>
    <t>Industrial</t>
  </si>
  <si>
    <r>
      <t>Agrícola</t>
    </r>
    <r>
      <rPr>
        <vertAlign val="superscript"/>
        <sz val="11"/>
        <rFont val="Calibri"/>
        <family val="2"/>
      </rPr>
      <t xml:space="preserve"> </t>
    </r>
  </si>
  <si>
    <t>(porcentajes)</t>
  </si>
  <si>
    <t>Costa Rica: Evolución del arancel  promedio, según sector económico, 2014-2017.</t>
  </si>
  <si>
    <t>Cuadro 72</t>
  </si>
</sst>
</file>

<file path=xl/styles.xml><?xml version="1.0" encoding="utf-8"?>
<styleSheet xmlns="http://schemas.openxmlformats.org/spreadsheetml/2006/main">
  <numFmts count="2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.0%"/>
    <numFmt numFmtId="165" formatCode="#,##0.0"/>
    <numFmt numFmtId="166" formatCode="0.0_)"/>
    <numFmt numFmtId="167" formatCode="0_)"/>
    <numFmt numFmtId="168" formatCode="_-* #,##0.00\ _P_t_s_-;\-* #,##0.00\ _P_t_s_-;_-* &quot;-&quot;??\ _P_t_s_-;_-@_-"/>
    <numFmt numFmtId="169" formatCode="_-* #,##0\ _P_t_s_-;\-* #,##0\ _P_t_s_-;_-* &quot;-&quot;??\ _P_t_s_-;_-@_-"/>
    <numFmt numFmtId="170" formatCode="_(* #,##0_);_(* \(#,##0\);_(* &quot;-&quot;??_);_(@_)"/>
    <numFmt numFmtId="171" formatCode="_-* #,##0.00\ _$_-;\-* #,##0.00\ _$_-;_-* &quot;-&quot;??\ _$_-;_-@_-"/>
    <numFmt numFmtId="172" formatCode="0.0"/>
    <numFmt numFmtId="173" formatCode="#,###"/>
    <numFmt numFmtId="174" formatCode="_-* #,##0.00\ _€_-;\-* #,##0.00\ _€_-;_-* &quot;-&quot;??\ _€_-;_-@_-"/>
    <numFmt numFmtId="175" formatCode="_-* #,##0\ _€_-;\-* #,##0\ _€_-;_-* &quot;-&quot;??\ _€_-;_-@_-"/>
    <numFmt numFmtId="176" formatCode="_-* #,##0\ &quot;Pts&quot;_-;\-* #,##0\ &quot;Pts&quot;_-;_-* &quot;-&quot;\ &quot;Pts&quot;_-;_-@_-"/>
    <numFmt numFmtId="177" formatCode="_-* #,##0.00\ [$€]_-;\-* #,##0.00\ [$€]_-;_-* &quot;-&quot;??\ [$€]_-;_-@_-"/>
    <numFmt numFmtId="178" formatCode="#,###.0"/>
    <numFmt numFmtId="179" formatCode="#,###,"/>
  </numFmts>
  <fonts count="4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vertAlign val="superscript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  <border>
      <left/>
      <right/>
      <top/>
      <bottom style="thin"/>
    </border>
    <border>
      <left/>
      <right/>
      <top style="thin">
        <color theme="4" tint="-0.24997000396251678"/>
      </top>
      <bottom/>
    </border>
    <border>
      <left/>
      <right/>
      <top/>
      <bottom style="thin">
        <color theme="0"/>
      </bottom>
    </border>
  </borders>
  <cellStyleXfs count="78"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77" fontId="0" fillId="0" borderId="0" applyFont="0" applyFill="0" applyBorder="0" applyAlignment="0" applyProtection="0"/>
    <xf numFmtId="0" fontId="34" fillId="30" borderId="0" applyNumberFormat="0" applyBorder="0" applyAlignment="0" applyProtection="0"/>
    <xf numFmtId="16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6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9">
    <xf numFmtId="166" fontId="0" fillId="0" borderId="0" xfId="0" applyAlignment="1">
      <alignment/>
    </xf>
    <xf numFmtId="0" fontId="6" fillId="0" borderId="0" xfId="64" applyFont="1">
      <alignment/>
      <protection/>
    </xf>
    <xf numFmtId="164" fontId="6" fillId="0" borderId="0" xfId="69" applyNumberFormat="1" applyFont="1" applyAlignment="1">
      <alignment/>
    </xf>
    <xf numFmtId="3" fontId="6" fillId="0" borderId="0" xfId="64" applyNumberFormat="1" applyFont="1">
      <alignment/>
      <protection/>
    </xf>
    <xf numFmtId="0" fontId="6" fillId="0" borderId="0" xfId="64" applyFont="1" applyFill="1" applyBorder="1">
      <alignment/>
      <protection/>
    </xf>
    <xf numFmtId="3" fontId="6" fillId="0" borderId="0" xfId="64" applyNumberFormat="1" applyFont="1" applyFill="1" applyBorder="1" applyProtection="1">
      <alignment/>
      <protection hidden="1"/>
    </xf>
    <xf numFmtId="165" fontId="6" fillId="0" borderId="0" xfId="64" applyNumberFormat="1" applyFont="1" applyFill="1" applyBorder="1" applyProtection="1">
      <alignment/>
      <protection hidden="1"/>
    </xf>
    <xf numFmtId="165" fontId="6" fillId="0" borderId="0" xfId="64" applyNumberFormat="1" applyFont="1">
      <alignment/>
      <protection/>
    </xf>
    <xf numFmtId="166" fontId="6" fillId="0" borderId="0" xfId="65" applyFont="1" applyBorder="1">
      <alignment/>
      <protection/>
    </xf>
    <xf numFmtId="0" fontId="7" fillId="0" borderId="0" xfId="64" applyFont="1">
      <alignment/>
      <protection/>
    </xf>
    <xf numFmtId="165" fontId="7" fillId="33" borderId="10" xfId="64" applyNumberFormat="1" applyFont="1" applyFill="1" applyBorder="1">
      <alignment/>
      <protection/>
    </xf>
    <xf numFmtId="3" fontId="7" fillId="33" borderId="10" xfId="64" applyNumberFormat="1" applyFont="1" applyFill="1" applyBorder="1">
      <alignment/>
      <protection/>
    </xf>
    <xf numFmtId="0" fontId="7" fillId="33" borderId="10" xfId="64" applyFont="1" applyFill="1" applyBorder="1">
      <alignment/>
      <protection/>
    </xf>
    <xf numFmtId="165" fontId="7" fillId="33" borderId="0" xfId="64" applyNumberFormat="1" applyFont="1" applyFill="1" applyBorder="1">
      <alignment/>
      <protection/>
    </xf>
    <xf numFmtId="3" fontId="7" fillId="33" borderId="0" xfId="64" applyNumberFormat="1" applyFont="1" applyFill="1" applyBorder="1">
      <alignment/>
      <protection/>
    </xf>
    <xf numFmtId="0" fontId="7" fillId="33" borderId="0" xfId="64" applyFont="1" applyFill="1" applyBorder="1">
      <alignment/>
      <protection/>
    </xf>
    <xf numFmtId="165" fontId="6" fillId="0" borderId="10" xfId="64" applyNumberFormat="1" applyFont="1" applyBorder="1">
      <alignment/>
      <protection/>
    </xf>
    <xf numFmtId="3" fontId="6" fillId="0" borderId="10" xfId="64" applyNumberFormat="1" applyFont="1" applyBorder="1">
      <alignment/>
      <protection/>
    </xf>
    <xf numFmtId="0" fontId="6" fillId="0" borderId="10" xfId="64" applyFont="1" applyBorder="1" applyAlignment="1">
      <alignment horizontal="left" indent="1"/>
      <protection/>
    </xf>
    <xf numFmtId="0" fontId="6" fillId="0" borderId="0" xfId="64" applyFont="1" applyAlignment="1">
      <alignment horizontal="left" indent="1"/>
      <protection/>
    </xf>
    <xf numFmtId="165" fontId="7" fillId="33" borderId="0" xfId="64" applyNumberFormat="1" applyFont="1" applyFill="1">
      <alignment/>
      <protection/>
    </xf>
    <xf numFmtId="3" fontId="7" fillId="33" borderId="0" xfId="64" applyNumberFormat="1" applyFont="1" applyFill="1">
      <alignment/>
      <protection/>
    </xf>
    <xf numFmtId="0" fontId="7" fillId="33" borderId="0" xfId="64" applyFont="1" applyFill="1">
      <alignment/>
      <protection/>
    </xf>
    <xf numFmtId="169" fontId="6" fillId="0" borderId="0" xfId="47" applyNumberFormat="1" applyFont="1" applyAlignment="1">
      <alignment/>
    </xf>
    <xf numFmtId="166" fontId="6" fillId="0" borderId="0" xfId="64" applyNumberFormat="1" applyFont="1" applyAlignment="1">
      <alignment horizontal="left" indent="1"/>
      <protection/>
    </xf>
    <xf numFmtId="165" fontId="7" fillId="0" borderId="0" xfId="64" applyNumberFormat="1" applyFont="1">
      <alignment/>
      <protection/>
    </xf>
    <xf numFmtId="3" fontId="7" fillId="0" borderId="0" xfId="64" applyNumberFormat="1" applyFont="1">
      <alignment/>
      <protection/>
    </xf>
    <xf numFmtId="166" fontId="6" fillId="0" borderId="0" xfId="0" applyFont="1" applyAlignment="1">
      <alignment/>
    </xf>
    <xf numFmtId="4" fontId="6" fillId="0" borderId="0" xfId="64" applyNumberFormat="1" applyFont="1" applyBorder="1" applyAlignment="1">
      <alignment horizontal="center" vertical="center"/>
      <protection/>
    </xf>
    <xf numFmtId="3" fontId="6" fillId="0" borderId="0" xfId="64" applyNumberFormat="1" applyFont="1" applyBorder="1" applyAlignment="1">
      <alignment vertical="center"/>
      <protection/>
    </xf>
    <xf numFmtId="4" fontId="6" fillId="0" borderId="10" xfId="64" applyNumberFormat="1" applyFont="1" applyBorder="1" applyAlignment="1">
      <alignment horizontal="center"/>
      <protection/>
    </xf>
    <xf numFmtId="167" fontId="1" fillId="0" borderId="10" xfId="64" applyNumberFormat="1" applyFont="1" applyFill="1" applyBorder="1" applyAlignment="1">
      <alignment horizontal="center" vertical="center" wrapText="1"/>
      <protection/>
    </xf>
    <xf numFmtId="164" fontId="7" fillId="0" borderId="10" xfId="64" applyNumberFormat="1" applyFont="1" applyFill="1" applyBorder="1">
      <alignment/>
      <protection/>
    </xf>
    <xf numFmtId="165" fontId="7" fillId="0" borderId="10" xfId="47" applyNumberFormat="1" applyFont="1" applyFill="1" applyBorder="1" applyAlignment="1">
      <alignment/>
    </xf>
    <xf numFmtId="0" fontId="7" fillId="0" borderId="10" xfId="64" applyFont="1" applyFill="1" applyBorder="1">
      <alignment/>
      <protection/>
    </xf>
    <xf numFmtId="164" fontId="7" fillId="0" borderId="0" xfId="64" applyNumberFormat="1" applyFont="1" applyFill="1" applyBorder="1">
      <alignment/>
      <protection/>
    </xf>
    <xf numFmtId="4" fontId="7" fillId="0" borderId="0" xfId="64" applyNumberFormat="1" applyFont="1" applyFill="1" applyBorder="1">
      <alignment/>
      <protection/>
    </xf>
    <xf numFmtId="165" fontId="6" fillId="0" borderId="0" xfId="64" applyNumberFormat="1" applyFont="1" applyFill="1" applyBorder="1">
      <alignment/>
      <protection/>
    </xf>
    <xf numFmtId="3" fontId="6" fillId="0" borderId="0" xfId="64" applyNumberFormat="1" applyFont="1" applyFill="1" applyBorder="1">
      <alignment/>
      <protection/>
    </xf>
    <xf numFmtId="4" fontId="6" fillId="0" borderId="0" xfId="64" applyNumberFormat="1" applyFont="1" applyFill="1" applyBorder="1">
      <alignment/>
      <protection/>
    </xf>
    <xf numFmtId="164" fontId="6" fillId="0" borderId="0" xfId="64" applyNumberFormat="1" applyFont="1" applyFill="1" applyBorder="1">
      <alignment/>
      <protection/>
    </xf>
    <xf numFmtId="0" fontId="6" fillId="0" borderId="0" xfId="64" applyFont="1" applyBorder="1">
      <alignment/>
      <protection/>
    </xf>
    <xf numFmtId="0" fontId="6" fillId="0" borderId="0" xfId="64" applyFont="1" applyFill="1">
      <alignment/>
      <protection/>
    </xf>
    <xf numFmtId="166" fontId="6" fillId="0" borderId="0" xfId="0" applyNumberFormat="1" applyFont="1" applyAlignment="1">
      <alignment/>
    </xf>
    <xf numFmtId="0" fontId="7" fillId="0" borderId="0" xfId="64" applyFont="1" applyFill="1">
      <alignment/>
      <protection/>
    </xf>
    <xf numFmtId="165" fontId="7" fillId="0" borderId="10" xfId="64" applyNumberFormat="1" applyFont="1" applyBorder="1" applyAlignment="1">
      <alignment vertical="top"/>
      <protection/>
    </xf>
    <xf numFmtId="3" fontId="7" fillId="0" borderId="10" xfId="64" applyNumberFormat="1" applyFont="1" applyBorder="1">
      <alignment/>
      <protection/>
    </xf>
    <xf numFmtId="0" fontId="7" fillId="0" borderId="10" xfId="64" applyFont="1" applyBorder="1">
      <alignment/>
      <protection/>
    </xf>
    <xf numFmtId="165" fontId="6" fillId="0" borderId="0" xfId="64" applyNumberFormat="1" applyFont="1" applyFill="1" applyAlignment="1">
      <alignment vertical="top"/>
      <protection/>
    </xf>
    <xf numFmtId="165" fontId="6" fillId="0" borderId="0" xfId="64" applyNumberFormat="1" applyFont="1" applyFill="1" applyAlignment="1">
      <alignment vertical="top" wrapText="1"/>
      <protection/>
    </xf>
    <xf numFmtId="3" fontId="6" fillId="0" borderId="0" xfId="64" applyNumberFormat="1" applyFont="1" applyFill="1" applyAlignment="1">
      <alignment vertical="top" wrapText="1"/>
      <protection/>
    </xf>
    <xf numFmtId="0" fontId="6" fillId="0" borderId="0" xfId="64" applyFont="1" applyAlignment="1">
      <alignment vertical="top"/>
      <protection/>
    </xf>
    <xf numFmtId="0" fontId="6" fillId="0" borderId="0" xfId="64" applyFont="1" applyFill="1" applyAlignment="1">
      <alignment vertical="top" wrapText="1"/>
      <protection/>
    </xf>
    <xf numFmtId="49" fontId="6" fillId="0" borderId="0" xfId="64" applyNumberFormat="1" applyFont="1" applyFill="1" applyAlignment="1">
      <alignment horizontal="left" vertical="top" wrapText="1"/>
      <protection/>
    </xf>
    <xf numFmtId="0" fontId="7" fillId="0" borderId="0" xfId="64" applyFont="1" applyFill="1" applyAlignment="1">
      <alignment vertical="top" wrapText="1"/>
      <protection/>
    </xf>
    <xf numFmtId="0" fontId="6" fillId="0" borderId="0" xfId="64" applyFont="1" applyFill="1" applyAlignment="1">
      <alignment horizontal="left"/>
      <protection/>
    </xf>
    <xf numFmtId="164" fontId="7" fillId="0" borderId="10" xfId="69" applyNumberFormat="1" applyFont="1" applyBorder="1" applyAlignment="1">
      <alignment/>
    </xf>
    <xf numFmtId="165" fontId="6" fillId="0" borderId="0" xfId="64" applyNumberFormat="1" applyFont="1" applyFill="1">
      <alignment/>
      <protection/>
    </xf>
    <xf numFmtId="166" fontId="6" fillId="0" borderId="0" xfId="0" applyFont="1" applyAlignment="1">
      <alignment vertical="top"/>
    </xf>
    <xf numFmtId="165" fontId="6" fillId="0" borderId="0" xfId="64" applyNumberFormat="1" applyFont="1" applyAlignment="1">
      <alignment vertical="top"/>
      <protection/>
    </xf>
    <xf numFmtId="0" fontId="6" fillId="0" borderId="0" xfId="64" applyFont="1" applyFill="1" applyAlignment="1">
      <alignment vertical="top"/>
      <protection/>
    </xf>
    <xf numFmtId="0" fontId="6" fillId="0" borderId="0" xfId="64" applyFont="1" applyFill="1" applyAlignment="1">
      <alignment horizontal="left" wrapText="1" indent="1"/>
      <protection/>
    </xf>
    <xf numFmtId="164" fontId="6" fillId="0" borderId="0" xfId="69" applyNumberFormat="1" applyFont="1" applyFill="1" applyAlignment="1">
      <alignment vertical="top"/>
    </xf>
    <xf numFmtId="165" fontId="7" fillId="0" borderId="10" xfId="64" applyNumberFormat="1" applyFont="1" applyBorder="1">
      <alignment/>
      <protection/>
    </xf>
    <xf numFmtId="0" fontId="7" fillId="0" borderId="10" xfId="64" applyFont="1" applyBorder="1" applyAlignment="1">
      <alignment horizontal="left"/>
      <protection/>
    </xf>
    <xf numFmtId="0" fontId="6" fillId="0" borderId="0" xfId="64" applyFont="1" applyAlignment="1">
      <alignment horizontal="left"/>
      <protection/>
    </xf>
    <xf numFmtId="3" fontId="6" fillId="0" borderId="0" xfId="64" applyNumberFormat="1" applyFont="1" applyFill="1">
      <alignment/>
      <protection/>
    </xf>
    <xf numFmtId="166" fontId="6" fillId="0" borderId="0" xfId="64" applyNumberFormat="1" applyFont="1">
      <alignment/>
      <protection/>
    </xf>
    <xf numFmtId="3" fontId="7" fillId="0" borderId="0" xfId="64" applyNumberFormat="1" applyFont="1" applyAlignment="1">
      <alignment horizontal="center"/>
      <protection/>
    </xf>
    <xf numFmtId="3" fontId="6" fillId="0" borderId="0" xfId="49" applyNumberFormat="1" applyFont="1" applyFill="1" applyBorder="1" applyAlignment="1">
      <alignment vertical="top" wrapText="1"/>
    </xf>
    <xf numFmtId="4" fontId="6" fillId="0" borderId="0" xfId="64" applyNumberFormat="1" applyFont="1">
      <alignment/>
      <protection/>
    </xf>
    <xf numFmtId="165" fontId="7" fillId="0" borderId="10" xfId="64" applyNumberFormat="1" applyFont="1" applyFill="1" applyBorder="1" applyAlignment="1">
      <alignment/>
      <protection/>
    </xf>
    <xf numFmtId="3" fontId="7" fillId="0" borderId="10" xfId="64" applyNumberFormat="1" applyFont="1" applyFill="1" applyBorder="1" applyAlignment="1">
      <alignment/>
      <protection/>
    </xf>
    <xf numFmtId="4" fontId="8" fillId="0" borderId="10" xfId="64" applyNumberFormat="1" applyFont="1" applyFill="1" applyBorder="1">
      <alignment/>
      <protection/>
    </xf>
    <xf numFmtId="4" fontId="7" fillId="0" borderId="10" xfId="64" applyNumberFormat="1" applyFont="1" applyFill="1" applyBorder="1">
      <alignment/>
      <protection/>
    </xf>
    <xf numFmtId="165" fontId="6" fillId="0" borderId="0" xfId="49" applyNumberFormat="1" applyFont="1" applyFill="1" applyBorder="1" applyAlignment="1">
      <alignment vertical="top"/>
    </xf>
    <xf numFmtId="3" fontId="1" fillId="0" borderId="0" xfId="49" applyNumberFormat="1" applyFont="1" applyFill="1" applyBorder="1" applyAlignment="1">
      <alignment vertical="top"/>
    </xf>
    <xf numFmtId="0" fontId="6" fillId="0" borderId="0" xfId="64" applyNumberFormat="1" applyFont="1" applyFill="1" applyBorder="1" applyAlignment="1">
      <alignment vertical="top"/>
      <protection/>
    </xf>
    <xf numFmtId="0" fontId="6" fillId="0" borderId="0" xfId="67" applyNumberFormat="1" applyFont="1" applyFill="1" applyBorder="1" applyAlignment="1">
      <alignment horizontal="left" vertical="top" wrapText="1"/>
      <protection/>
    </xf>
    <xf numFmtId="49" fontId="6" fillId="0" borderId="0" xfId="67" applyNumberFormat="1" applyFont="1" applyFill="1" applyBorder="1" applyAlignment="1">
      <alignment horizontal="left" vertical="top" wrapText="1"/>
      <protection/>
    </xf>
    <xf numFmtId="3" fontId="6" fillId="0" borderId="0" xfId="49" applyNumberFormat="1" applyFont="1" applyFill="1" applyBorder="1" applyAlignment="1">
      <alignment vertical="top"/>
    </xf>
    <xf numFmtId="0" fontId="9" fillId="0" borderId="0" xfId="64" applyFont="1">
      <alignment/>
      <protection/>
    </xf>
    <xf numFmtId="49" fontId="6" fillId="0" borderId="0" xfId="64" applyNumberFormat="1" applyFont="1" applyAlignment="1">
      <alignment horizontal="left"/>
      <protection/>
    </xf>
    <xf numFmtId="49" fontId="6" fillId="0" borderId="0" xfId="64" applyNumberFormat="1" applyFont="1" applyFill="1" applyBorder="1" applyAlignment="1">
      <alignment horizontal="left"/>
      <protection/>
    </xf>
    <xf numFmtId="2" fontId="6" fillId="0" borderId="0" xfId="64" applyNumberFormat="1" applyFont="1" applyFill="1" applyBorder="1">
      <alignment/>
      <protection/>
    </xf>
    <xf numFmtId="169" fontId="6" fillId="0" borderId="0" xfId="47" applyNumberFormat="1" applyFont="1" applyFill="1" applyBorder="1" applyAlignment="1">
      <alignment horizontal="left"/>
    </xf>
    <xf numFmtId="49" fontId="6" fillId="0" borderId="0" xfId="64" applyNumberFormat="1" applyFont="1" applyBorder="1">
      <alignment/>
      <protection/>
    </xf>
    <xf numFmtId="165" fontId="7" fillId="0" borderId="10" xfId="64" applyNumberFormat="1" applyFont="1" applyFill="1" applyBorder="1">
      <alignment/>
      <protection/>
    </xf>
    <xf numFmtId="3" fontId="7" fillId="0" borderId="10" xfId="64" applyNumberFormat="1" applyFont="1" applyFill="1" applyBorder="1">
      <alignment/>
      <protection/>
    </xf>
    <xf numFmtId="49" fontId="7" fillId="0" borderId="10" xfId="64" applyNumberFormat="1" applyFont="1" applyFill="1" applyBorder="1" applyAlignment="1">
      <alignment horizontal="left"/>
      <protection/>
    </xf>
    <xf numFmtId="165" fontId="6" fillId="0" borderId="0" xfId="64" applyNumberFormat="1" applyFont="1" applyFill="1" applyBorder="1" applyAlignment="1">
      <alignment vertical="top"/>
      <protection/>
    </xf>
    <xf numFmtId="0" fontId="6" fillId="0" borderId="0" xfId="64" applyNumberFormat="1" applyFont="1" applyFill="1" applyBorder="1" applyAlignment="1">
      <alignment horizontal="left"/>
      <protection/>
    </xf>
    <xf numFmtId="166" fontId="6" fillId="0" borderId="0" xfId="64" applyNumberFormat="1" applyFont="1" applyFill="1" applyBorder="1" applyAlignment="1">
      <alignment horizontal="left"/>
      <protection/>
    </xf>
    <xf numFmtId="165" fontId="7" fillId="0" borderId="10" xfId="64" applyNumberFormat="1" applyFont="1" applyFill="1" applyBorder="1" applyAlignment="1">
      <alignment vertical="top"/>
      <protection/>
    </xf>
    <xf numFmtId="3" fontId="7" fillId="0" borderId="10" xfId="64" applyNumberFormat="1" applyFont="1" applyFill="1" applyBorder="1" applyAlignment="1">
      <alignment vertical="top"/>
      <protection/>
    </xf>
    <xf numFmtId="49" fontId="7" fillId="0" borderId="10" xfId="64" applyNumberFormat="1" applyFont="1" applyFill="1" applyBorder="1" applyAlignment="1">
      <alignment horizontal="left" vertical="top"/>
      <protection/>
    </xf>
    <xf numFmtId="0" fontId="7" fillId="0" borderId="10" xfId="64" applyNumberFormat="1" applyFont="1" applyFill="1" applyBorder="1" applyAlignment="1">
      <alignment horizontal="left"/>
      <protection/>
    </xf>
    <xf numFmtId="3" fontId="6" fillId="0" borderId="0" xfId="64" applyNumberFormat="1" applyFont="1" applyFill="1" applyBorder="1" applyAlignment="1">
      <alignment vertical="top"/>
      <protection/>
    </xf>
    <xf numFmtId="49" fontId="6" fillId="0" borderId="0" xfId="64" applyNumberFormat="1" applyFont="1" applyFill="1" applyBorder="1" applyAlignment="1">
      <alignment horizontal="left" vertical="top"/>
      <protection/>
    </xf>
    <xf numFmtId="0" fontId="6" fillId="0" borderId="0" xfId="64" applyNumberFormat="1" applyFont="1" applyFill="1" applyBorder="1" applyAlignment="1">
      <alignment horizontal="left" vertical="top"/>
      <protection/>
    </xf>
    <xf numFmtId="0" fontId="6" fillId="0" borderId="0" xfId="0" applyNumberFormat="1" applyFont="1" applyAlignment="1">
      <alignment horizontal="left"/>
    </xf>
    <xf numFmtId="164" fontId="7" fillId="0" borderId="0" xfId="69" applyNumberFormat="1" applyFont="1" applyFill="1" applyBorder="1" applyAlignment="1">
      <alignment horizontal="right"/>
    </xf>
    <xf numFmtId="0" fontId="6" fillId="0" borderId="0" xfId="64" applyFont="1" applyFill="1" applyBorder="1" applyAlignment="1">
      <alignment horizontal="left"/>
      <protection/>
    </xf>
    <xf numFmtId="166" fontId="6" fillId="0" borderId="0" xfId="64" applyNumberFormat="1" applyFont="1" applyAlignment="1">
      <alignment horizontal="left"/>
      <protection/>
    </xf>
    <xf numFmtId="1" fontId="6" fillId="0" borderId="0" xfId="64" applyNumberFormat="1" applyFont="1">
      <alignment/>
      <protection/>
    </xf>
    <xf numFmtId="0" fontId="6" fillId="0" borderId="0" xfId="63" applyFont="1">
      <alignment/>
      <protection/>
    </xf>
    <xf numFmtId="3" fontId="6" fillId="0" borderId="0" xfId="65" applyNumberFormat="1" applyFont="1" applyBorder="1" applyAlignment="1">
      <alignment horizontal="right"/>
      <protection/>
    </xf>
    <xf numFmtId="3" fontId="6" fillId="0" borderId="0" xfId="63" applyNumberFormat="1" applyFont="1">
      <alignment/>
      <protection/>
    </xf>
    <xf numFmtId="0" fontId="6" fillId="0" borderId="0" xfId="63" applyFont="1" applyFill="1">
      <alignment/>
      <protection/>
    </xf>
    <xf numFmtId="173" fontId="7" fillId="0" borderId="10" xfId="63" applyNumberFormat="1" applyFont="1" applyBorder="1" applyAlignment="1">
      <alignment horizontal="right"/>
      <protection/>
    </xf>
    <xf numFmtId="0" fontId="7" fillId="0" borderId="10" xfId="63" applyFont="1" applyBorder="1">
      <alignment/>
      <protection/>
    </xf>
    <xf numFmtId="166" fontId="7" fillId="0" borderId="0" xfId="65" applyFont="1" applyBorder="1">
      <alignment/>
      <protection/>
    </xf>
    <xf numFmtId="165" fontId="7" fillId="0" borderId="0" xfId="65" applyNumberFormat="1" applyFont="1" applyBorder="1" applyAlignment="1">
      <alignment horizontal="right"/>
      <protection/>
    </xf>
    <xf numFmtId="0" fontId="7" fillId="0" borderId="0" xfId="63" applyFont="1">
      <alignment/>
      <protection/>
    </xf>
    <xf numFmtId="165" fontId="6" fillId="0" borderId="0" xfId="65" applyNumberFormat="1" applyFont="1" applyBorder="1" applyAlignment="1">
      <alignment horizontal="right"/>
      <protection/>
    </xf>
    <xf numFmtId="3" fontId="6" fillId="0" borderId="0" xfId="65" applyNumberFormat="1" applyFont="1" applyBorder="1">
      <alignment/>
      <protection/>
    </xf>
    <xf numFmtId="3" fontId="6" fillId="0" borderId="0" xfId="64" applyNumberFormat="1" applyFont="1" applyFill="1" applyAlignment="1">
      <alignment vertical="top"/>
      <protection/>
    </xf>
    <xf numFmtId="49" fontId="7" fillId="0" borderId="10" xfId="64" applyNumberFormat="1" applyFont="1" applyBorder="1">
      <alignment/>
      <protection/>
    </xf>
    <xf numFmtId="49" fontId="6" fillId="0" borderId="0" xfId="64" applyNumberFormat="1" applyFont="1">
      <alignment/>
      <protection/>
    </xf>
    <xf numFmtId="0" fontId="6" fillId="0" borderId="0" xfId="64" applyNumberFormat="1" applyFont="1" applyFill="1" applyAlignment="1">
      <alignment horizontal="left" vertical="top" wrapText="1"/>
      <protection/>
    </xf>
    <xf numFmtId="0" fontId="9" fillId="0" borderId="0" xfId="64" applyFont="1" applyFill="1" applyAlignment="1">
      <alignment vertical="top"/>
      <protection/>
    </xf>
    <xf numFmtId="0" fontId="10" fillId="0" borderId="0" xfId="64" applyFont="1" applyFill="1" applyAlignment="1">
      <alignment vertical="top"/>
      <protection/>
    </xf>
    <xf numFmtId="0" fontId="6" fillId="0" borderId="0" xfId="64" applyNumberFormat="1" applyFont="1">
      <alignment/>
      <protection/>
    </xf>
    <xf numFmtId="0" fontId="6" fillId="0" borderId="0" xfId="64" applyNumberFormat="1" applyFont="1" applyFill="1" applyBorder="1">
      <alignment/>
      <protection/>
    </xf>
    <xf numFmtId="0" fontId="7" fillId="0" borderId="10" xfId="64" applyNumberFormat="1" applyFont="1" applyBorder="1">
      <alignment/>
      <protection/>
    </xf>
    <xf numFmtId="166" fontId="6" fillId="0" borderId="0" xfId="0" applyFont="1" applyAlignment="1">
      <alignment/>
    </xf>
    <xf numFmtId="165" fontId="6" fillId="0" borderId="0" xfId="64" applyNumberFormat="1" applyFont="1" applyAlignment="1">
      <alignment/>
      <protection/>
    </xf>
    <xf numFmtId="0" fontId="6" fillId="0" borderId="0" xfId="64" applyNumberFormat="1" applyFont="1" applyAlignment="1">
      <alignment horizontal="left" vertical="top" wrapText="1"/>
      <protection/>
    </xf>
    <xf numFmtId="0" fontId="6" fillId="0" borderId="0" xfId="64" applyNumberFormat="1" applyFont="1" applyFill="1" applyAlignment="1">
      <alignment vertical="top" wrapText="1"/>
      <protection/>
    </xf>
    <xf numFmtId="0" fontId="6" fillId="0" borderId="0" xfId="64" applyNumberFormat="1" applyFont="1" applyAlignment="1">
      <alignment horizontal="left" vertical="top" wrapText="1" indent="1"/>
      <protection/>
    </xf>
    <xf numFmtId="0" fontId="7" fillId="0" borderId="0" xfId="64" applyNumberFormat="1" applyFont="1" applyAlignment="1">
      <alignment horizontal="center"/>
      <protection/>
    </xf>
    <xf numFmtId="170" fontId="6" fillId="0" borderId="0" xfId="64" applyNumberFormat="1" applyFont="1">
      <alignment/>
      <protection/>
    </xf>
    <xf numFmtId="49" fontId="6" fillId="0" borderId="10" xfId="64" applyNumberFormat="1" applyFont="1" applyBorder="1" applyAlignment="1">
      <alignment horizontal="left"/>
      <protection/>
    </xf>
    <xf numFmtId="0" fontId="6" fillId="0" borderId="0" xfId="63" applyNumberFormat="1" applyFont="1">
      <alignment/>
      <protection/>
    </xf>
    <xf numFmtId="0" fontId="6" fillId="0" borderId="0" xfId="63" applyFont="1" applyAlignment="1">
      <alignment/>
      <protection/>
    </xf>
    <xf numFmtId="175" fontId="6" fillId="0" borderId="0" xfId="50" applyNumberFormat="1" applyFont="1" applyAlignment="1">
      <alignment/>
    </xf>
    <xf numFmtId="3" fontId="7" fillId="0" borderId="0" xfId="63" applyNumberFormat="1" applyFont="1" applyBorder="1" applyAlignment="1">
      <alignment horizontal="right"/>
      <protection/>
    </xf>
    <xf numFmtId="0" fontId="6" fillId="0" borderId="0" xfId="63" applyFont="1" applyBorder="1">
      <alignment/>
      <protection/>
    </xf>
    <xf numFmtId="3" fontId="6" fillId="0" borderId="0" xfId="63" applyNumberFormat="1" applyFont="1" applyFill="1" applyAlignment="1">
      <alignment horizontal="right"/>
      <protection/>
    </xf>
    <xf numFmtId="49" fontId="6" fillId="0" borderId="0" xfId="63" applyNumberFormat="1" applyFont="1" applyAlignment="1">
      <alignment horizontal="left"/>
      <protection/>
    </xf>
    <xf numFmtId="0" fontId="6" fillId="0" borderId="0" xfId="63" applyFont="1" applyAlignment="1">
      <alignment vertical="top"/>
      <protection/>
    </xf>
    <xf numFmtId="3" fontId="6" fillId="0" borderId="0" xfId="63" applyNumberFormat="1" applyFont="1" applyAlignment="1">
      <alignment horizontal="right"/>
      <protection/>
    </xf>
    <xf numFmtId="0" fontId="6" fillId="0" borderId="0" xfId="63" applyNumberFormat="1" applyFont="1" applyFill="1" applyAlignment="1">
      <alignment horizontal="left"/>
      <protection/>
    </xf>
    <xf numFmtId="0" fontId="6" fillId="0" borderId="0" xfId="63" applyNumberFormat="1" applyFont="1" applyAlignment="1">
      <alignment horizontal="left"/>
      <protection/>
    </xf>
    <xf numFmtId="0" fontId="6" fillId="0" borderId="0" xfId="63" applyNumberFormat="1" applyFont="1" applyFill="1" applyAlignment="1">
      <alignment horizontal="left" vertical="top" wrapText="1"/>
      <protection/>
    </xf>
    <xf numFmtId="49" fontId="6" fillId="0" borderId="0" xfId="63" applyNumberFormat="1" applyFont="1" applyFill="1" applyAlignment="1">
      <alignment horizontal="left" vertical="top" wrapText="1"/>
      <protection/>
    </xf>
    <xf numFmtId="3" fontId="6" fillId="0" borderId="0" xfId="63" applyNumberFormat="1" applyFont="1" applyAlignment="1">
      <alignment horizontal="right" vertical="top"/>
      <protection/>
    </xf>
    <xf numFmtId="49" fontId="6" fillId="0" borderId="0" xfId="63" applyNumberFormat="1" applyFont="1">
      <alignment/>
      <protection/>
    </xf>
    <xf numFmtId="49" fontId="7" fillId="0" borderId="10" xfId="64" applyNumberFormat="1" applyFont="1" applyBorder="1" applyAlignment="1">
      <alignment horizontal="left"/>
      <protection/>
    </xf>
    <xf numFmtId="0" fontId="6" fillId="0" borderId="0" xfId="63" applyNumberFormat="1" applyFont="1" applyAlignment="1">
      <alignment horizontal="left" vertical="top" wrapText="1"/>
      <protection/>
    </xf>
    <xf numFmtId="0" fontId="6" fillId="0" borderId="0" xfId="63" applyNumberFormat="1" applyFont="1" applyAlignment="1">
      <alignment horizontal="left" vertical="top"/>
      <protection/>
    </xf>
    <xf numFmtId="166" fontId="6" fillId="0" borderId="0" xfId="63" applyNumberFormat="1" applyFont="1" applyAlignment="1">
      <alignment horizontal="left" vertical="top" wrapText="1"/>
      <protection/>
    </xf>
    <xf numFmtId="49" fontId="6" fillId="0" borderId="0" xfId="63" applyNumberFormat="1" applyFont="1" applyAlignment="1">
      <alignment horizontal="left" vertical="top"/>
      <protection/>
    </xf>
    <xf numFmtId="1" fontId="6" fillId="0" borderId="0" xfId="63" applyNumberFormat="1" applyFont="1">
      <alignment/>
      <protection/>
    </xf>
    <xf numFmtId="177" fontId="6" fillId="0" borderId="0" xfId="45" applyFont="1" applyAlignment="1">
      <alignment/>
    </xf>
    <xf numFmtId="173" fontId="6" fillId="0" borderId="0" xfId="63" applyNumberFormat="1" applyFont="1" applyAlignment="1">
      <alignment vertical="top"/>
      <protection/>
    </xf>
    <xf numFmtId="173" fontId="6" fillId="0" borderId="0" xfId="63" applyNumberFormat="1" applyFont="1" applyBorder="1">
      <alignment/>
      <protection/>
    </xf>
    <xf numFmtId="178" fontId="7" fillId="0" borderId="10" xfId="63" applyNumberFormat="1" applyFont="1" applyBorder="1" applyAlignment="1">
      <alignment/>
      <protection/>
    </xf>
    <xf numFmtId="173" fontId="7" fillId="0" borderId="10" xfId="63" applyNumberFormat="1" applyFont="1" applyBorder="1" applyAlignment="1">
      <alignment/>
      <protection/>
    </xf>
    <xf numFmtId="0" fontId="7" fillId="0" borderId="10" xfId="63" applyNumberFormat="1" applyFont="1" applyBorder="1">
      <alignment/>
      <protection/>
    </xf>
    <xf numFmtId="0" fontId="7" fillId="0" borderId="10" xfId="63" applyNumberFormat="1" applyFont="1" applyBorder="1" applyAlignment="1">
      <alignment horizontal="left"/>
      <protection/>
    </xf>
    <xf numFmtId="0" fontId="6" fillId="0" borderId="0" xfId="63" applyFont="1" applyFill="1" applyAlignment="1">
      <alignment vertical="top"/>
      <protection/>
    </xf>
    <xf numFmtId="173" fontId="6" fillId="0" borderId="0" xfId="63" applyNumberFormat="1" applyFont="1" applyFill="1" applyAlignment="1">
      <alignment vertical="top"/>
      <protection/>
    </xf>
    <xf numFmtId="0" fontId="6" fillId="0" borderId="0" xfId="63" applyNumberFormat="1" applyFont="1" applyBorder="1">
      <alignment/>
      <protection/>
    </xf>
    <xf numFmtId="166" fontId="6" fillId="0" borderId="0" xfId="63" applyNumberFormat="1" applyFont="1" applyFill="1" applyAlignment="1">
      <alignment horizontal="left" vertical="top" wrapText="1"/>
      <protection/>
    </xf>
    <xf numFmtId="173" fontId="6" fillId="0" borderId="0" xfId="63" applyNumberFormat="1" applyFont="1">
      <alignment/>
      <protection/>
    </xf>
    <xf numFmtId="0" fontId="6" fillId="0" borderId="0" xfId="64" applyFont="1" applyAlignment="1">
      <alignment horizontal="right"/>
      <protection/>
    </xf>
    <xf numFmtId="175" fontId="6" fillId="0" borderId="0" xfId="50" applyNumberFormat="1" applyFont="1" applyBorder="1" applyAlignment="1">
      <alignment/>
    </xf>
    <xf numFmtId="179" fontId="6" fillId="0" borderId="0" xfId="63" applyNumberFormat="1" applyFont="1">
      <alignment/>
      <protection/>
    </xf>
    <xf numFmtId="172" fontId="7" fillId="0" borderId="10" xfId="63" applyNumberFormat="1" applyFont="1" applyBorder="1" applyAlignment="1">
      <alignment/>
      <protection/>
    </xf>
    <xf numFmtId="49" fontId="7" fillId="0" borderId="10" xfId="63" applyNumberFormat="1" applyFont="1" applyBorder="1" applyAlignment="1">
      <alignment horizontal="left"/>
      <protection/>
    </xf>
    <xf numFmtId="178" fontId="6" fillId="0" borderId="0" xfId="63" applyNumberFormat="1" applyFont="1" applyAlignment="1">
      <alignment vertical="top"/>
      <protection/>
    </xf>
    <xf numFmtId="0" fontId="6" fillId="0" borderId="0" xfId="63" applyNumberFormat="1" applyFont="1" applyAlignment="1" quotePrefix="1">
      <alignment horizontal="left" vertical="top" wrapText="1"/>
      <protection/>
    </xf>
    <xf numFmtId="49" fontId="6" fillId="0" borderId="0" xfId="63" applyNumberFormat="1" applyFont="1" applyAlignment="1" quotePrefix="1">
      <alignment horizontal="left" vertical="top" wrapText="1"/>
      <protection/>
    </xf>
    <xf numFmtId="165" fontId="6" fillId="0" borderId="0" xfId="63" applyNumberFormat="1" applyFont="1" applyAlignment="1">
      <alignment vertical="top"/>
      <protection/>
    </xf>
    <xf numFmtId="166" fontId="6" fillId="0" borderId="0" xfId="63" applyNumberFormat="1" applyFont="1" applyFill="1" applyAlignment="1" quotePrefix="1">
      <alignment horizontal="left" vertical="top" wrapText="1"/>
      <protection/>
    </xf>
    <xf numFmtId="0" fontId="11" fillId="0" borderId="0" xfId="63" applyFont="1">
      <alignment/>
      <protection/>
    </xf>
    <xf numFmtId="0" fontId="11" fillId="0" borderId="0" xfId="63" applyNumberFormat="1" applyFont="1">
      <alignment/>
      <protection/>
    </xf>
    <xf numFmtId="179" fontId="11" fillId="0" borderId="0" xfId="63" applyNumberFormat="1" applyFont="1">
      <alignment/>
      <protection/>
    </xf>
    <xf numFmtId="0" fontId="11" fillId="0" borderId="0" xfId="63" applyNumberFormat="1" applyFont="1" applyBorder="1">
      <alignment/>
      <protection/>
    </xf>
    <xf numFmtId="0" fontId="37" fillId="0" borderId="0" xfId="64" applyFont="1">
      <alignment/>
      <protection/>
    </xf>
    <xf numFmtId="2" fontId="6" fillId="0" borderId="0" xfId="63" applyNumberFormat="1" applyFont="1">
      <alignment/>
      <protection/>
    </xf>
    <xf numFmtId="178" fontId="7" fillId="0" borderId="10" xfId="63" applyNumberFormat="1" applyFont="1" applyBorder="1" applyAlignment="1">
      <alignment horizontal="right"/>
      <protection/>
    </xf>
    <xf numFmtId="173" fontId="6" fillId="0" borderId="0" xfId="63" applyNumberFormat="1" applyFont="1" applyAlignment="1">
      <alignment horizontal="right" vertical="top" wrapText="1"/>
      <protection/>
    </xf>
    <xf numFmtId="177" fontId="6" fillId="0" borderId="0" xfId="45" applyFont="1" applyBorder="1" applyAlignment="1">
      <alignment/>
    </xf>
    <xf numFmtId="0" fontId="6" fillId="0" borderId="0" xfId="63" applyFont="1" applyBorder="1" applyAlignment="1">
      <alignment/>
      <protection/>
    </xf>
    <xf numFmtId="49" fontId="6" fillId="0" borderId="0" xfId="63" applyNumberFormat="1" applyFont="1" applyBorder="1" applyAlignment="1">
      <alignment/>
      <protection/>
    </xf>
    <xf numFmtId="172" fontId="6" fillId="0" borderId="0" xfId="63" applyNumberFormat="1" applyFont="1" applyAlignment="1">
      <alignment horizontal="right" vertical="top" wrapText="1"/>
      <protection/>
    </xf>
    <xf numFmtId="178" fontId="6" fillId="0" borderId="0" xfId="63" applyNumberFormat="1" applyFont="1" applyAlignment="1">
      <alignment horizontal="right" vertical="top" wrapText="1"/>
      <protection/>
    </xf>
    <xf numFmtId="4" fontId="6" fillId="0" borderId="0" xfId="63" applyNumberFormat="1" applyFont="1">
      <alignment/>
      <protection/>
    </xf>
    <xf numFmtId="0" fontId="6" fillId="0" borderId="10" xfId="64" applyNumberFormat="1" applyFont="1" applyFill="1" applyBorder="1" applyAlignment="1">
      <alignment horizontal="center"/>
      <protection/>
    </xf>
    <xf numFmtId="173" fontId="6" fillId="0" borderId="0" xfId="63" applyNumberFormat="1" applyFont="1" applyAlignment="1">
      <alignment horizontal="center" vertical="top" wrapText="1"/>
      <protection/>
    </xf>
    <xf numFmtId="167" fontId="6" fillId="0" borderId="0" xfId="64" applyNumberFormat="1" applyFont="1" applyFill="1" applyBorder="1" applyAlignment="1">
      <alignment horizontal="center"/>
      <protection/>
    </xf>
    <xf numFmtId="0" fontId="6" fillId="0" borderId="0" xfId="47" applyNumberFormat="1" applyFont="1" applyFill="1" applyBorder="1" applyAlignment="1">
      <alignment horizontal="center"/>
    </xf>
    <xf numFmtId="0" fontId="6" fillId="0" borderId="0" xfId="64" applyNumberFormat="1" applyFont="1" applyFill="1" applyBorder="1" applyAlignment="1">
      <alignment horizontal="center"/>
      <protection/>
    </xf>
    <xf numFmtId="0" fontId="6" fillId="0" borderId="0" xfId="64" applyNumberFormat="1" applyFont="1" applyBorder="1" applyAlignment="1">
      <alignment horizontal="center"/>
      <protection/>
    </xf>
    <xf numFmtId="0" fontId="6" fillId="0" borderId="0" xfId="64" applyFont="1" applyFill="1" applyAlignment="1">
      <alignment horizontal="center"/>
      <protection/>
    </xf>
    <xf numFmtId="0" fontId="6" fillId="0" borderId="0" xfId="47" applyNumberFormat="1" applyFont="1" applyFill="1" applyAlignment="1">
      <alignment horizontal="center"/>
    </xf>
    <xf numFmtId="0" fontId="6" fillId="0" borderId="0" xfId="47" applyNumberFormat="1" applyFont="1" applyAlignment="1">
      <alignment horizontal="center"/>
    </xf>
    <xf numFmtId="169" fontId="6" fillId="0" borderId="10" xfId="47" applyNumberFormat="1" applyFont="1" applyFill="1" applyBorder="1" applyAlignment="1">
      <alignment horizontal="center"/>
    </xf>
    <xf numFmtId="169" fontId="6" fillId="0" borderId="0" xfId="47" applyNumberFormat="1" applyFont="1" applyFill="1" applyBorder="1" applyAlignment="1">
      <alignment horizontal="center"/>
    </xf>
    <xf numFmtId="3" fontId="7" fillId="33" borderId="10" xfId="63" applyNumberFormat="1" applyFont="1" applyFill="1" applyBorder="1" applyAlignment="1">
      <alignment horizontal="right"/>
      <protection/>
    </xf>
    <xf numFmtId="165" fontId="7" fillId="33" borderId="10" xfId="63" applyNumberFormat="1" applyFont="1" applyFill="1" applyBorder="1" applyAlignment="1">
      <alignment horizontal="right"/>
      <protection/>
    </xf>
    <xf numFmtId="0" fontId="7" fillId="33" borderId="10" xfId="63" applyFont="1" applyFill="1" applyBorder="1">
      <alignment/>
      <protection/>
    </xf>
    <xf numFmtId="165" fontId="6" fillId="0" borderId="0" xfId="63" applyNumberFormat="1" applyFont="1">
      <alignment/>
      <protection/>
    </xf>
    <xf numFmtId="166" fontId="6" fillId="0" borderId="0" xfId="63" applyNumberFormat="1" applyFont="1">
      <alignment/>
      <protection/>
    </xf>
    <xf numFmtId="166" fontId="6" fillId="0" borderId="0" xfId="63" applyNumberFormat="1" applyFont="1" applyAlignment="1">
      <alignment horizontal="left" indent="1"/>
      <protection/>
    </xf>
    <xf numFmtId="165" fontId="7" fillId="33" borderId="0" xfId="63" applyNumberFormat="1" applyFont="1" applyFill="1" applyBorder="1" applyAlignment="1">
      <alignment horizontal="right"/>
      <protection/>
    </xf>
    <xf numFmtId="0" fontId="7" fillId="33" borderId="0" xfId="63" applyFont="1" applyFill="1" applyBorder="1">
      <alignment/>
      <protection/>
    </xf>
    <xf numFmtId="165" fontId="6" fillId="0" borderId="0" xfId="63" applyNumberFormat="1" applyFont="1" applyAlignment="1">
      <alignment horizontal="right"/>
      <protection/>
    </xf>
    <xf numFmtId="165" fontId="6" fillId="0" borderId="0" xfId="62" applyNumberFormat="1" applyFont="1">
      <alignment/>
      <protection/>
    </xf>
    <xf numFmtId="166" fontId="6" fillId="0" borderId="0" xfId="62" applyFont="1" applyAlignment="1">
      <alignment horizontal="left" indent="1"/>
      <protection/>
    </xf>
    <xf numFmtId="3" fontId="7" fillId="33" borderId="0" xfId="63" applyNumberFormat="1" applyFont="1" applyFill="1" applyBorder="1" applyAlignment="1">
      <alignment horizontal="left"/>
      <protection/>
    </xf>
    <xf numFmtId="0" fontId="6" fillId="0" borderId="0" xfId="66" applyFont="1">
      <alignment/>
      <protection/>
    </xf>
    <xf numFmtId="3" fontId="6" fillId="0" borderId="0" xfId="66" applyNumberFormat="1" applyFont="1">
      <alignment/>
      <protection/>
    </xf>
    <xf numFmtId="0" fontId="6" fillId="0" borderId="10" xfId="66" applyFont="1" applyBorder="1">
      <alignment/>
      <protection/>
    </xf>
    <xf numFmtId="3" fontId="6" fillId="0" borderId="10" xfId="62" applyNumberFormat="1" applyFont="1" applyBorder="1" applyAlignment="1">
      <alignment vertical="top" wrapText="1"/>
      <protection/>
    </xf>
    <xf numFmtId="165" fontId="7" fillId="33" borderId="0" xfId="62" applyNumberFormat="1" applyFont="1" applyFill="1" applyAlignment="1">
      <alignment vertical="top" wrapText="1"/>
      <protection/>
    </xf>
    <xf numFmtId="3" fontId="7" fillId="33" borderId="0" xfId="62" applyNumberFormat="1" applyFont="1" applyFill="1" applyAlignment="1">
      <alignment vertical="top" wrapText="1"/>
      <protection/>
    </xf>
    <xf numFmtId="3" fontId="7" fillId="33" borderId="0" xfId="63" applyNumberFormat="1" applyFont="1" applyFill="1" applyAlignment="1">
      <alignment horizontal="left"/>
      <protection/>
    </xf>
    <xf numFmtId="3" fontId="6" fillId="0" borderId="0" xfId="62" applyNumberFormat="1" applyFont="1" applyAlignment="1">
      <alignment vertical="top" wrapText="1"/>
      <protection/>
    </xf>
    <xf numFmtId="166" fontId="6" fillId="0" borderId="0" xfId="62" applyNumberFormat="1" applyFont="1" applyAlignment="1">
      <alignment horizontal="left" vertical="top" wrapText="1"/>
      <protection/>
    </xf>
    <xf numFmtId="166" fontId="6" fillId="0" borderId="0" xfId="62" applyNumberFormat="1" applyFont="1" applyFill="1" applyAlignment="1">
      <alignment horizontal="left" vertical="top" wrapText="1" indent="1"/>
      <protection/>
    </xf>
    <xf numFmtId="3" fontId="26" fillId="0" borderId="0" xfId="62" applyNumberFormat="1" applyFont="1" applyAlignment="1">
      <alignment vertical="top" wrapText="1"/>
      <protection/>
    </xf>
    <xf numFmtId="166" fontId="6" fillId="0" borderId="0" xfId="62" applyFont="1" applyFill="1" applyAlignment="1">
      <alignment vertical="top" wrapText="1"/>
      <protection/>
    </xf>
    <xf numFmtId="166" fontId="6" fillId="0" borderId="0" xfId="62" applyFont="1" applyFill="1" applyAlignment="1">
      <alignment horizontal="left" vertical="top" wrapText="1" indent="1"/>
      <protection/>
    </xf>
    <xf numFmtId="0" fontId="7" fillId="0" borderId="0" xfId="66" applyFont="1">
      <alignment/>
      <protection/>
    </xf>
    <xf numFmtId="164" fontId="6" fillId="0" borderId="0" xfId="69" applyNumberFormat="1" applyFont="1" applyFill="1" applyAlignment="1">
      <alignment/>
    </xf>
    <xf numFmtId="3" fontId="6" fillId="0" borderId="0" xfId="62" applyNumberFormat="1" applyFont="1">
      <alignment/>
      <protection/>
    </xf>
    <xf numFmtId="165" fontId="7" fillId="33" borderId="0" xfId="62" applyNumberFormat="1" applyFont="1" applyFill="1">
      <alignment/>
      <protection/>
    </xf>
    <xf numFmtId="3" fontId="7" fillId="33" borderId="0" xfId="62" applyNumberFormat="1" applyFont="1" applyFill="1">
      <alignment/>
      <protection/>
    </xf>
    <xf numFmtId="166" fontId="6" fillId="0" borderId="0" xfId="62" applyNumberFormat="1" applyFont="1" applyFill="1" applyAlignment="1">
      <alignment horizontal="left" vertical="top" wrapText="1"/>
      <protection/>
    </xf>
    <xf numFmtId="164" fontId="7" fillId="33" borderId="10" xfId="69" applyNumberFormat="1" applyFont="1" applyFill="1" applyBorder="1" applyAlignment="1">
      <alignment horizontal="right"/>
    </xf>
    <xf numFmtId="3" fontId="7" fillId="0" borderId="0" xfId="63" applyNumberFormat="1" applyFont="1" applyFill="1" applyBorder="1" applyAlignment="1">
      <alignment horizontal="right"/>
      <protection/>
    </xf>
    <xf numFmtId="0" fontId="7" fillId="0" borderId="0" xfId="63" applyFont="1" applyFill="1" applyBorder="1">
      <alignment/>
      <protection/>
    </xf>
    <xf numFmtId="165" fontId="37" fillId="0" borderId="0" xfId="63" applyNumberFormat="1" applyFont="1" applyAlignment="1">
      <alignment horizontal="right"/>
      <protection/>
    </xf>
    <xf numFmtId="0" fontId="6" fillId="0" borderId="0" xfId="66" applyFont="1" applyAlignment="1">
      <alignment vertical="top" wrapText="1"/>
      <protection/>
    </xf>
    <xf numFmtId="0" fontId="6" fillId="0" borderId="0" xfId="66" applyFont="1" applyAlignment="1">
      <alignment horizontal="right" vertical="top"/>
      <protection/>
    </xf>
    <xf numFmtId="0" fontId="6" fillId="0" borderId="0" xfId="66" applyFont="1" applyAlignment="1">
      <alignment vertical="top"/>
      <protection/>
    </xf>
    <xf numFmtId="166" fontId="6" fillId="0" borderId="0" xfId="56" applyNumberFormat="1" applyFont="1" applyFill="1">
      <alignment/>
      <protection/>
    </xf>
    <xf numFmtId="166" fontId="7" fillId="33" borderId="0" xfId="62" applyFont="1" applyFill="1" applyAlignment="1">
      <alignment horizontal="left"/>
      <protection/>
    </xf>
    <xf numFmtId="165" fontId="6" fillId="0" borderId="0" xfId="62" applyNumberFormat="1" applyFont="1" applyAlignment="1">
      <alignment vertical="top" wrapText="1"/>
      <protection/>
    </xf>
    <xf numFmtId="166" fontId="6" fillId="0" borderId="0" xfId="66" applyNumberFormat="1" applyFont="1" applyAlignment="1">
      <alignment horizontal="left" vertical="top" wrapText="1"/>
      <protection/>
    </xf>
    <xf numFmtId="166" fontId="6" fillId="0" borderId="0" xfId="66" applyNumberFormat="1" applyFont="1" applyAlignment="1">
      <alignment horizontal="right" vertical="top"/>
      <protection/>
    </xf>
    <xf numFmtId="166" fontId="6" fillId="0" borderId="0" xfId="66" applyNumberFormat="1" applyFont="1" applyAlignment="1">
      <alignment horizontal="left" vertical="top"/>
      <protection/>
    </xf>
    <xf numFmtId="166" fontId="6" fillId="0" borderId="0" xfId="62" applyFont="1" applyAlignment="1">
      <alignment horizontal="left"/>
      <protection/>
    </xf>
    <xf numFmtId="166" fontId="6" fillId="0" borderId="0" xfId="62" applyFont="1" applyFill="1" applyAlignment="1">
      <alignment horizontal="left"/>
      <protection/>
    </xf>
    <xf numFmtId="166" fontId="7" fillId="0" borderId="0" xfId="56" applyNumberFormat="1" applyFont="1" applyFill="1">
      <alignment/>
      <protection/>
    </xf>
    <xf numFmtId="166" fontId="6" fillId="0" borderId="0" xfId="62" applyFont="1" applyFill="1" applyAlignment="1">
      <alignment horizontal="left" vertical="top" wrapText="1"/>
      <protection/>
    </xf>
    <xf numFmtId="3" fontId="7" fillId="0" borderId="0" xfId="62" applyNumberFormat="1" applyFont="1">
      <alignment/>
      <protection/>
    </xf>
    <xf numFmtId="166" fontId="7" fillId="0" borderId="0" xfId="57" applyNumberFormat="1" applyFont="1" applyFill="1">
      <alignment/>
      <protection/>
    </xf>
    <xf numFmtId="166" fontId="7" fillId="33" borderId="0" xfId="62" applyFont="1" applyFill="1" applyAlignment="1">
      <alignment horizontal="left" vertical="top" wrapText="1" indent="1"/>
      <protection/>
    </xf>
    <xf numFmtId="166" fontId="6" fillId="0" borderId="0" xfId="57" applyNumberFormat="1" applyFont="1" applyFill="1">
      <alignment/>
      <protection/>
    </xf>
    <xf numFmtId="166" fontId="6" fillId="0" borderId="0" xfId="62" applyFont="1" applyAlignment="1">
      <alignment vertical="top" wrapText="1"/>
      <protection/>
    </xf>
    <xf numFmtId="166" fontId="6" fillId="0" borderId="0" xfId="66" applyNumberFormat="1" applyFont="1" applyAlignment="1">
      <alignment vertical="top" wrapText="1"/>
      <protection/>
    </xf>
    <xf numFmtId="166" fontId="6" fillId="0" borderId="0" xfId="66" applyNumberFormat="1" applyFont="1" applyAlignment="1">
      <alignment horizontal="left" vertical="top" indent="1"/>
      <protection/>
    </xf>
    <xf numFmtId="0" fontId="6" fillId="0" borderId="0" xfId="66" applyFont="1" applyFill="1" applyAlignment="1">
      <alignment vertical="top" wrapText="1"/>
      <protection/>
    </xf>
    <xf numFmtId="0" fontId="6" fillId="0" borderId="0" xfId="66" applyFont="1" applyAlignment="1">
      <alignment horizontal="left" vertical="top" indent="1"/>
      <protection/>
    </xf>
    <xf numFmtId="167" fontId="30" fillId="0" borderId="0" xfId="64" applyNumberFormat="1" applyFont="1" applyFill="1" applyBorder="1" applyAlignment="1">
      <alignment vertical="center" wrapText="1"/>
      <protection/>
    </xf>
    <xf numFmtId="0" fontId="30" fillId="0" borderId="0" xfId="64" applyFont="1" applyFill="1" applyBorder="1" applyAlignment="1">
      <alignment vertical="center"/>
      <protection/>
    </xf>
    <xf numFmtId="166" fontId="7" fillId="0" borderId="0" xfId="58" applyNumberFormat="1" applyFont="1" applyFill="1">
      <alignment/>
      <protection/>
    </xf>
    <xf numFmtId="166" fontId="6" fillId="0" borderId="0" xfId="58" applyNumberFormat="1" applyFont="1" applyFill="1">
      <alignment/>
      <protection/>
    </xf>
    <xf numFmtId="166" fontId="6" fillId="0" borderId="0" xfId="62" applyFont="1" applyAlignment="1">
      <alignment horizontal="left" vertical="top" wrapText="1"/>
      <protection/>
    </xf>
    <xf numFmtId="166" fontId="6" fillId="0" borderId="0" xfId="66" applyNumberFormat="1" applyFont="1" applyAlignment="1">
      <alignment vertical="top"/>
      <protection/>
    </xf>
    <xf numFmtId="166" fontId="6" fillId="0" borderId="0" xfId="66" applyNumberFormat="1" applyFont="1" applyAlignment="1">
      <alignment horizontal="left" vertical="top" wrapText="1" indent="1"/>
      <protection/>
    </xf>
    <xf numFmtId="164" fontId="6" fillId="0" borderId="0" xfId="69" applyNumberFormat="1" applyFont="1" applyAlignment="1">
      <alignment vertical="top" wrapText="1"/>
    </xf>
    <xf numFmtId="0" fontId="6" fillId="0" borderId="0" xfId="63" applyFont="1" applyAlignment="1">
      <alignment horizontal="left" indent="1"/>
      <protection/>
    </xf>
    <xf numFmtId="0" fontId="6" fillId="0" borderId="0" xfId="63" applyFont="1" applyAlignment="1">
      <alignment horizontal="right"/>
      <protection/>
    </xf>
    <xf numFmtId="166" fontId="7" fillId="0" borderId="0" xfId="59" applyNumberFormat="1" applyFont="1" applyFill="1">
      <alignment/>
      <protection/>
    </xf>
    <xf numFmtId="166" fontId="6" fillId="0" borderId="0" xfId="59" applyNumberFormat="1" applyFont="1" applyFill="1">
      <alignment/>
      <protection/>
    </xf>
    <xf numFmtId="3" fontId="7" fillId="0" borderId="0" xfId="63" applyNumberFormat="1" applyFont="1" applyFill="1" applyAlignment="1">
      <alignment horizontal="right"/>
      <protection/>
    </xf>
    <xf numFmtId="166" fontId="6" fillId="0" borderId="0" xfId="60" applyNumberFormat="1" applyFont="1" applyFill="1">
      <alignment/>
      <protection/>
    </xf>
    <xf numFmtId="49" fontId="6" fillId="0" borderId="0" xfId="60" applyNumberFormat="1" applyFont="1" applyFill="1">
      <alignment/>
      <protection/>
    </xf>
    <xf numFmtId="166" fontId="6" fillId="0" borderId="0" xfId="60" applyNumberFormat="1" applyFont="1" applyFill="1" applyAlignment="1">
      <alignment vertical="top"/>
      <protection/>
    </xf>
    <xf numFmtId="49" fontId="6" fillId="0" borderId="0" xfId="60" applyNumberFormat="1" applyFont="1" applyFill="1" applyAlignment="1">
      <alignment vertical="top"/>
      <protection/>
    </xf>
    <xf numFmtId="49" fontId="6" fillId="0" borderId="0" xfId="63" applyNumberFormat="1" applyFont="1" applyAlignment="1">
      <alignment vertical="top"/>
      <protection/>
    </xf>
    <xf numFmtId="166" fontId="9" fillId="0" borderId="0" xfId="60" applyNumberFormat="1" applyFont="1" applyFill="1" applyAlignment="1">
      <alignment vertical="top"/>
      <protection/>
    </xf>
    <xf numFmtId="165" fontId="7" fillId="0" borderId="10" xfId="63" applyNumberFormat="1" applyFont="1" applyFill="1" applyBorder="1" applyAlignment="1">
      <alignment horizontal="right" vertical="top"/>
      <protection/>
    </xf>
    <xf numFmtId="3" fontId="7" fillId="0" borderId="10" xfId="63" applyNumberFormat="1" applyFont="1" applyFill="1" applyBorder="1" applyAlignment="1">
      <alignment horizontal="right" vertical="top"/>
      <protection/>
    </xf>
    <xf numFmtId="49" fontId="7" fillId="0" borderId="10" xfId="63" applyNumberFormat="1" applyFont="1" applyFill="1" applyBorder="1" applyAlignment="1">
      <alignment horizontal="right" vertical="top"/>
      <protection/>
    </xf>
    <xf numFmtId="166" fontId="37" fillId="0" borderId="0" xfId="60" applyNumberFormat="1" applyFont="1" applyFill="1" applyAlignment="1">
      <alignment vertical="top"/>
      <protection/>
    </xf>
    <xf numFmtId="3" fontId="6" fillId="0" borderId="0" xfId="62" applyNumberFormat="1" applyFont="1" applyFill="1" applyAlignment="1">
      <alignment vertical="top"/>
      <protection/>
    </xf>
    <xf numFmtId="166" fontId="6" fillId="0" borderId="0" xfId="62" applyFont="1" applyFill="1" applyAlignment="1">
      <alignment horizontal="left" vertical="top"/>
      <protection/>
    </xf>
    <xf numFmtId="49" fontId="6" fillId="0" borderId="0" xfId="62" applyNumberFormat="1" applyFont="1" applyFill="1" applyAlignment="1">
      <alignment horizontal="left" vertical="top"/>
      <protection/>
    </xf>
    <xf numFmtId="0" fontId="26" fillId="0" borderId="0" xfId="62" applyNumberFormat="1" applyFont="1" applyFill="1" applyAlignment="1">
      <alignment horizontal="left" vertical="top" wrapText="1"/>
      <protection/>
    </xf>
    <xf numFmtId="0" fontId="26" fillId="0" borderId="0" xfId="62" applyNumberFormat="1" applyFont="1" applyFill="1" applyAlignment="1">
      <alignment horizontal="left" vertical="top"/>
      <protection/>
    </xf>
    <xf numFmtId="49" fontId="26" fillId="0" borderId="0" xfId="62" applyNumberFormat="1" applyFont="1" applyFill="1" applyAlignment="1">
      <alignment horizontal="left" vertical="top"/>
      <protection/>
    </xf>
    <xf numFmtId="49" fontId="6" fillId="0" borderId="0" xfId="62" applyNumberFormat="1" applyFont="1" applyFill="1" applyAlignment="1">
      <alignment horizontal="left" vertical="top" wrapText="1"/>
      <protection/>
    </xf>
    <xf numFmtId="0" fontId="6" fillId="0" borderId="0" xfId="62" applyNumberFormat="1" applyFont="1" applyFill="1" applyAlignment="1">
      <alignment horizontal="left" vertical="top" wrapText="1"/>
      <protection/>
    </xf>
    <xf numFmtId="0" fontId="6" fillId="0" borderId="0" xfId="62" applyNumberFormat="1" applyFont="1" applyFill="1" applyAlignment="1">
      <alignment horizontal="left" vertical="top"/>
      <protection/>
    </xf>
    <xf numFmtId="167" fontId="30" fillId="34" borderId="11" xfId="65" applyNumberFormat="1" applyFont="1" applyFill="1" applyBorder="1" applyAlignment="1">
      <alignment horizontal="center" vertical="center" wrapText="1"/>
      <protection/>
    </xf>
    <xf numFmtId="167" fontId="30" fillId="34" borderId="11" xfId="65" applyNumberFormat="1" applyFont="1" applyFill="1" applyBorder="1" applyAlignment="1">
      <alignment horizontal="center" vertical="center"/>
      <protection/>
    </xf>
    <xf numFmtId="49" fontId="30" fillId="34" borderId="11" xfId="65" applyNumberFormat="1" applyFont="1" applyFill="1" applyBorder="1" applyAlignment="1">
      <alignment horizontal="center" vertical="center"/>
      <protection/>
    </xf>
    <xf numFmtId="166" fontId="6" fillId="0" borderId="0" xfId="61" applyNumberFormat="1" applyFont="1" applyFill="1">
      <alignment/>
      <protection/>
    </xf>
    <xf numFmtId="166" fontId="6" fillId="0" borderId="0" xfId="61" applyNumberFormat="1" applyFont="1">
      <alignment/>
      <protection/>
    </xf>
    <xf numFmtId="165" fontId="7" fillId="0" borderId="10" xfId="63" applyNumberFormat="1" applyFont="1" applyFill="1" applyBorder="1" applyAlignment="1">
      <alignment horizontal="right"/>
      <protection/>
    </xf>
    <xf numFmtId="3" fontId="7" fillId="0" borderId="10" xfId="63" applyNumberFormat="1" applyFont="1" applyFill="1" applyBorder="1" applyAlignment="1">
      <alignment horizontal="right"/>
      <protection/>
    </xf>
    <xf numFmtId="3" fontId="6" fillId="0" borderId="0" xfId="62" applyNumberFormat="1" applyFont="1" applyFill="1">
      <alignment/>
      <protection/>
    </xf>
    <xf numFmtId="0" fontId="6" fillId="0" borderId="0" xfId="66" applyFont="1" applyAlignment="1">
      <alignment horizontal="left" vertical="top"/>
      <protection/>
    </xf>
    <xf numFmtId="49" fontId="6" fillId="0" borderId="0" xfId="66" applyNumberFormat="1" applyFont="1" applyAlignment="1">
      <alignment vertical="top"/>
      <protection/>
    </xf>
    <xf numFmtId="167" fontId="30" fillId="34" borderId="0" xfId="65" applyNumberFormat="1" applyFont="1" applyFill="1" applyBorder="1" applyAlignment="1">
      <alignment horizontal="center" vertical="center"/>
      <protection/>
    </xf>
    <xf numFmtId="3" fontId="6" fillId="0" borderId="0" xfId="62" applyNumberFormat="1" applyFont="1" applyFill="1" applyAlignment="1">
      <alignment vertical="top" wrapText="1"/>
      <protection/>
    </xf>
    <xf numFmtId="167" fontId="6" fillId="0" borderId="0" xfId="62" applyNumberFormat="1" applyFont="1" applyFill="1" applyAlignment="1">
      <alignment horizontal="left" vertical="top" wrapText="1" indent="1"/>
      <protection/>
    </xf>
    <xf numFmtId="166" fontId="7" fillId="0" borderId="0" xfId="62" applyFont="1" applyFill="1" applyAlignment="1">
      <alignment horizontal="left"/>
      <protection/>
    </xf>
    <xf numFmtId="0" fontId="6" fillId="0" borderId="0" xfId="66" applyFont="1" applyFill="1" applyAlignment="1">
      <alignment horizontal="left" vertical="top" indent="1"/>
      <protection/>
    </xf>
    <xf numFmtId="0" fontId="6" fillId="0" borderId="0" xfId="62" applyNumberFormat="1" applyFont="1" applyFill="1" applyAlignment="1">
      <alignment horizontal="left" vertical="top" wrapText="1" indent="1"/>
      <protection/>
    </xf>
    <xf numFmtId="166" fontId="6" fillId="0" borderId="0" xfId="62" applyNumberFormat="1" applyFont="1" applyFill="1" applyAlignment="1">
      <alignment vertical="top" wrapText="1"/>
      <protection/>
    </xf>
    <xf numFmtId="166" fontId="6" fillId="0" borderId="0" xfId="63" applyNumberFormat="1" applyFont="1" applyFill="1" applyAlignment="1">
      <alignment horizontal="left" indent="1"/>
      <protection/>
    </xf>
    <xf numFmtId="166" fontId="6" fillId="0" borderId="0" xfId="62" applyFont="1" applyFill="1" applyAlignment="1">
      <alignment horizontal="left" indent="1"/>
      <protection/>
    </xf>
    <xf numFmtId="165" fontId="7" fillId="0" borderId="0" xfId="63" applyNumberFormat="1" applyFont="1" applyFill="1" applyAlignment="1">
      <alignment horizontal="right"/>
      <protection/>
    </xf>
    <xf numFmtId="3" fontId="7" fillId="33" borderId="0" xfId="63" applyNumberFormat="1" applyFont="1" applyFill="1" applyBorder="1" applyAlignment="1">
      <alignment horizontal="right"/>
      <protection/>
    </xf>
    <xf numFmtId="179" fontId="6" fillId="0" borderId="0" xfId="63" applyNumberFormat="1" applyFont="1" applyAlignment="1">
      <alignment horizontal="right"/>
      <protection/>
    </xf>
    <xf numFmtId="165" fontId="6" fillId="0" borderId="10" xfId="62" applyNumberFormat="1" applyFont="1" applyBorder="1" applyAlignment="1">
      <alignment vertical="top" wrapText="1"/>
      <protection/>
    </xf>
    <xf numFmtId="0" fontId="6" fillId="0" borderId="10" xfId="0" applyNumberFormat="1" applyFont="1" applyFill="1" applyBorder="1" applyAlignment="1">
      <alignment horizontal="left" vertical="center" indent="1"/>
    </xf>
    <xf numFmtId="0" fontId="7" fillId="33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66" fontId="6" fillId="0" borderId="0" xfId="55" applyNumberFormat="1" applyFont="1" applyFill="1">
      <alignment/>
      <protection/>
    </xf>
    <xf numFmtId="166" fontId="7" fillId="0" borderId="0" xfId="55" applyNumberFormat="1" applyFont="1" applyFill="1">
      <alignment/>
      <protection/>
    </xf>
    <xf numFmtId="0" fontId="7" fillId="0" borderId="0" xfId="64" applyFont="1" applyAlignment="1">
      <alignment horizontal="center"/>
      <protection/>
    </xf>
    <xf numFmtId="167" fontId="30" fillId="34" borderId="0" xfId="64" applyNumberFormat="1" applyFont="1" applyFill="1" applyBorder="1" applyAlignment="1">
      <alignment horizontal="center" vertical="center" wrapText="1"/>
      <protection/>
    </xf>
    <xf numFmtId="0" fontId="30" fillId="34" borderId="0" xfId="64" applyFont="1" applyFill="1" applyBorder="1" applyAlignment="1">
      <alignment horizontal="center" vertical="center"/>
      <protection/>
    </xf>
    <xf numFmtId="167" fontId="30" fillId="34" borderId="0" xfId="64" applyNumberFormat="1" applyFont="1" applyFill="1" applyBorder="1" applyAlignment="1">
      <alignment horizontal="right" vertical="center" wrapText="1"/>
      <protection/>
    </xf>
    <xf numFmtId="167" fontId="30" fillId="34" borderId="0" xfId="65" applyNumberFormat="1" applyFont="1" applyFill="1" applyBorder="1" applyAlignment="1">
      <alignment horizontal="center" vertical="center" wrapText="1"/>
      <protection/>
    </xf>
    <xf numFmtId="49" fontId="7" fillId="0" borderId="0" xfId="64" applyNumberFormat="1" applyFont="1" applyAlignment="1">
      <alignment horizontal="center"/>
      <protection/>
    </xf>
    <xf numFmtId="177" fontId="6" fillId="0" borderId="0" xfId="45" applyFont="1" applyBorder="1" applyAlignment="1">
      <alignment/>
    </xf>
    <xf numFmtId="0" fontId="6" fillId="0" borderId="0" xfId="63" applyFont="1" applyBorder="1">
      <alignment/>
      <protection/>
    </xf>
    <xf numFmtId="0" fontId="7" fillId="0" borderId="0" xfId="64" applyFont="1" applyAlignment="1">
      <alignment horizontal="center"/>
      <protection/>
    </xf>
    <xf numFmtId="167" fontId="30" fillId="34" borderId="0" xfId="64" applyNumberFormat="1" applyFont="1" applyFill="1" applyBorder="1" applyAlignment="1">
      <alignment horizontal="center" vertical="center" wrapText="1"/>
      <protection/>
    </xf>
    <xf numFmtId="177" fontId="6" fillId="0" borderId="0" xfId="45" applyFont="1" applyBorder="1" applyAlignment="1">
      <alignment/>
    </xf>
    <xf numFmtId="0" fontId="6" fillId="0" borderId="0" xfId="63" applyFont="1" applyBorder="1">
      <alignment/>
      <protection/>
    </xf>
    <xf numFmtId="0" fontId="6" fillId="0" borderId="0" xfId="47" applyNumberFormat="1" applyFont="1" applyFill="1" applyBorder="1" applyAlignment="1">
      <alignment horizontal="center" vertical="center"/>
    </xf>
    <xf numFmtId="0" fontId="6" fillId="0" borderId="0" xfId="47" applyNumberFormat="1" applyFont="1" applyFill="1" applyBorder="1" applyAlignment="1">
      <alignment horizontal="center" vertical="top"/>
    </xf>
    <xf numFmtId="3" fontId="6" fillId="0" borderId="0" xfId="64" applyNumberFormat="1" applyFont="1" applyBorder="1" applyAlignment="1">
      <alignment horizontal="center" vertical="top"/>
      <protection/>
    </xf>
    <xf numFmtId="4" fontId="6" fillId="0" borderId="0" xfId="64" applyNumberFormat="1" applyFont="1" applyFill="1" applyBorder="1" applyAlignment="1">
      <alignment horizontal="center" vertical="top"/>
      <protection/>
    </xf>
    <xf numFmtId="173" fontId="6" fillId="0" borderId="0" xfId="64" applyNumberFormat="1" applyFont="1" applyFill="1" applyAlignment="1">
      <alignment vertical="top" wrapText="1"/>
      <protection/>
    </xf>
    <xf numFmtId="49" fontId="6" fillId="0" borderId="0" xfId="0" applyNumberFormat="1" applyFont="1" applyAlignment="1">
      <alignment horizontal="left" vertical="top"/>
    </xf>
    <xf numFmtId="166" fontId="6" fillId="0" borderId="0" xfId="0" applyFont="1" applyAlignment="1">
      <alignment horizontal="left" vertical="top" wrapText="1"/>
    </xf>
    <xf numFmtId="49" fontId="6" fillId="0" borderId="0" xfId="63" applyNumberFormat="1" applyFont="1" applyFill="1" applyAlignment="1">
      <alignment horizontal="left"/>
      <protection/>
    </xf>
    <xf numFmtId="166" fontId="6" fillId="0" borderId="0" xfId="63" applyNumberFormat="1" applyFont="1" applyAlignment="1">
      <alignment horizontal="left" vertical="top"/>
      <protection/>
    </xf>
    <xf numFmtId="0" fontId="6" fillId="0" borderId="10" xfId="47" applyNumberFormat="1" applyFont="1" applyFill="1" applyBorder="1" applyAlignment="1">
      <alignment horizontal="center" vertical="center"/>
    </xf>
    <xf numFmtId="49" fontId="26" fillId="0" borderId="0" xfId="62" applyNumberFormat="1" applyFont="1" applyFill="1" applyAlignment="1">
      <alignment horizontal="left" vertical="top" wrapText="1"/>
      <protection/>
    </xf>
    <xf numFmtId="3" fontId="37" fillId="0" borderId="0" xfId="62" applyNumberFormat="1" applyFont="1" applyAlignment="1">
      <alignment vertical="top" wrapText="1"/>
      <protection/>
    </xf>
    <xf numFmtId="165" fontId="37" fillId="0" borderId="0" xfId="62" applyNumberFormat="1" applyFont="1" applyAlignment="1">
      <alignment vertical="top" wrapText="1"/>
      <protection/>
    </xf>
    <xf numFmtId="166" fontId="6" fillId="0" borderId="0" xfId="0" applyNumberFormat="1" applyFont="1" applyFill="1" applyBorder="1" applyAlignment="1">
      <alignment horizontal="left" vertical="center" indent="1"/>
    </xf>
    <xf numFmtId="0" fontId="6" fillId="0" borderId="0" xfId="64" applyFont="1" applyFill="1" applyBorder="1" applyAlignment="1">
      <alignment horizontal="left" vertical="top" wrapText="1"/>
      <protection/>
    </xf>
    <xf numFmtId="3" fontId="6" fillId="0" borderId="0" xfId="64" applyNumberFormat="1" applyFont="1" applyFill="1" applyBorder="1" applyAlignment="1">
      <alignment vertical="top" wrapText="1"/>
      <protection/>
    </xf>
    <xf numFmtId="165" fontId="6" fillId="0" borderId="0" xfId="64" applyNumberFormat="1" applyFont="1" applyFill="1" applyBorder="1" applyAlignment="1">
      <alignment vertical="top" wrapText="1"/>
      <protection/>
    </xf>
    <xf numFmtId="0" fontId="6" fillId="0" borderId="0" xfId="64" applyFont="1" applyAlignment="1">
      <alignment wrapText="1"/>
      <protection/>
    </xf>
    <xf numFmtId="166" fontId="6" fillId="0" borderId="0" xfId="64" applyNumberFormat="1" applyFont="1" applyFill="1" applyBorder="1" applyAlignment="1">
      <alignment horizontal="left" vertical="top" wrapText="1"/>
      <protection/>
    </xf>
    <xf numFmtId="49" fontId="6" fillId="0" borderId="0" xfId="63" applyNumberFormat="1" applyFont="1" applyFill="1" applyAlignment="1" quotePrefix="1">
      <alignment horizontal="left" vertical="top" wrapText="1"/>
      <protection/>
    </xf>
    <xf numFmtId="178" fontId="6" fillId="0" borderId="0" xfId="63" applyNumberFormat="1" applyFont="1">
      <alignment/>
      <protection/>
    </xf>
    <xf numFmtId="0" fontId="6" fillId="0" borderId="0" xfId="63" applyFont="1" applyAlignment="1">
      <alignment wrapText="1"/>
      <protection/>
    </xf>
    <xf numFmtId="166" fontId="6" fillId="0" borderId="0" xfId="64" applyNumberFormat="1" applyFont="1" applyAlignment="1">
      <alignment horizontal="left" vertical="top" wrapText="1"/>
      <protection/>
    </xf>
    <xf numFmtId="0" fontId="6" fillId="0" borderId="0" xfId="63" applyFont="1" applyAlignment="1">
      <alignment vertical="top" wrapText="1"/>
      <protection/>
    </xf>
    <xf numFmtId="49" fontId="6" fillId="0" borderId="0" xfId="64" applyNumberFormat="1" applyFont="1" applyAlignment="1">
      <alignment horizontal="left" vertical="top" wrapText="1"/>
      <protection/>
    </xf>
    <xf numFmtId="0" fontId="6" fillId="0" borderId="0" xfId="66" applyFont="1" applyAlignment="1">
      <alignment wrapText="1"/>
      <protection/>
    </xf>
    <xf numFmtId="3" fontId="6" fillId="0" borderId="0" xfId="66" applyNumberFormat="1" applyFont="1" applyAlignment="1">
      <alignment wrapText="1"/>
      <protection/>
    </xf>
    <xf numFmtId="0" fontId="6" fillId="0" borderId="0" xfId="63" applyFont="1" applyFill="1" applyAlignment="1">
      <alignment wrapText="1"/>
      <protection/>
    </xf>
    <xf numFmtId="166" fontId="6" fillId="0" borderId="0" xfId="54" applyNumberFormat="1" applyFont="1" applyFill="1" applyAlignment="1">
      <alignment wrapText="1"/>
      <protection/>
    </xf>
    <xf numFmtId="166" fontId="7" fillId="0" borderId="0" xfId="62" applyNumberFormat="1" applyFont="1" applyFill="1" applyAlignment="1">
      <alignment horizontal="left" wrapText="1"/>
      <protection/>
    </xf>
    <xf numFmtId="166" fontId="6" fillId="0" borderId="0" xfId="62" applyNumberFormat="1" applyFont="1" applyAlignment="1">
      <alignment horizontal="left" wrapText="1"/>
      <protection/>
    </xf>
    <xf numFmtId="3" fontId="6" fillId="0" borderId="0" xfId="62" applyNumberFormat="1" applyFont="1" applyAlignment="1">
      <alignment wrapText="1"/>
      <protection/>
    </xf>
    <xf numFmtId="164" fontId="6" fillId="0" borderId="0" xfId="69" applyNumberFormat="1" applyFont="1" applyAlignment="1">
      <alignment wrapText="1"/>
    </xf>
    <xf numFmtId="166" fontId="7" fillId="33" borderId="0" xfId="62" applyNumberFormat="1" applyFont="1" applyFill="1" applyAlignment="1">
      <alignment horizontal="left" wrapText="1"/>
      <protection/>
    </xf>
    <xf numFmtId="3" fontId="7" fillId="33" borderId="0" xfId="63" applyNumberFormat="1" applyFont="1" applyFill="1" applyAlignment="1">
      <alignment horizontal="left" wrapText="1"/>
      <protection/>
    </xf>
    <xf numFmtId="3" fontId="7" fillId="33" borderId="0" xfId="62" applyNumberFormat="1" applyFont="1" applyFill="1" applyAlignment="1">
      <alignment wrapText="1"/>
      <protection/>
    </xf>
    <xf numFmtId="165" fontId="7" fillId="33" borderId="0" xfId="62" applyNumberFormat="1" applyFont="1" applyFill="1" applyAlignment="1">
      <alignment wrapText="1"/>
      <protection/>
    </xf>
    <xf numFmtId="166" fontId="7" fillId="0" borderId="0" xfId="54" applyNumberFormat="1" applyFont="1" applyFill="1" applyAlignment="1">
      <alignment wrapText="1"/>
      <protection/>
    </xf>
    <xf numFmtId="166" fontId="6" fillId="0" borderId="0" xfId="62" applyNumberFormat="1" applyFont="1" applyFill="1" applyAlignment="1">
      <alignment horizontal="left" wrapText="1"/>
      <protection/>
    </xf>
    <xf numFmtId="0" fontId="7" fillId="0" borderId="0" xfId="66" applyFont="1" applyAlignment="1">
      <alignment wrapText="1"/>
      <protection/>
    </xf>
    <xf numFmtId="166" fontId="7" fillId="33" borderId="0" xfId="62" applyNumberFormat="1" applyFont="1" applyFill="1" applyAlignment="1">
      <alignment horizontal="left" vertical="top" wrapText="1"/>
      <protection/>
    </xf>
    <xf numFmtId="0" fontId="6" fillId="0" borderId="10" xfId="66" applyFont="1" applyBorder="1" applyAlignment="1">
      <alignment wrapText="1"/>
      <protection/>
    </xf>
    <xf numFmtId="177" fontId="6" fillId="0" borderId="0" xfId="45" applyNumberFormat="1" applyFont="1" applyBorder="1" applyAlignment="1">
      <alignment/>
    </xf>
    <xf numFmtId="0" fontId="6" fillId="0" borderId="0" xfId="66" applyFont="1" applyAlignment="1">
      <alignment/>
      <protection/>
    </xf>
    <xf numFmtId="0" fontId="6" fillId="0" borderId="0" xfId="0" applyNumberFormat="1" applyFont="1" applyFill="1" applyBorder="1" applyAlignment="1">
      <alignment vertical="top"/>
    </xf>
    <xf numFmtId="0" fontId="6" fillId="0" borderId="0" xfId="0" applyNumberFormat="1" applyFont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65" fontId="7" fillId="0" borderId="10" xfId="63" applyNumberFormat="1" applyFont="1" applyBorder="1" applyAlignment="1">
      <alignment horizontal="right" vertical="center"/>
      <protection/>
    </xf>
    <xf numFmtId="0" fontId="7" fillId="0" borderId="10" xfId="63" applyFont="1" applyBorder="1" applyAlignment="1">
      <alignment vertical="center"/>
      <protection/>
    </xf>
    <xf numFmtId="165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>
      <alignment/>
    </xf>
    <xf numFmtId="0" fontId="6" fillId="0" borderId="12" xfId="64" applyFont="1" applyBorder="1" applyAlignment="1">
      <alignment horizontal="left" wrapText="1"/>
      <protection/>
    </xf>
    <xf numFmtId="0" fontId="7" fillId="0" borderId="0" xfId="64" applyFont="1" applyAlignment="1">
      <alignment horizontal="center"/>
      <protection/>
    </xf>
    <xf numFmtId="0" fontId="42" fillId="0" borderId="0" xfId="64" applyFont="1" applyAlignment="1">
      <alignment horizontal="center"/>
      <protection/>
    </xf>
    <xf numFmtId="167" fontId="30" fillId="34" borderId="0" xfId="64" applyNumberFormat="1" applyFont="1" applyFill="1" applyBorder="1" applyAlignment="1">
      <alignment horizontal="center" vertical="center" wrapText="1"/>
      <protection/>
    </xf>
    <xf numFmtId="0" fontId="7" fillId="0" borderId="0" xfId="64" applyFont="1" applyAlignment="1" applyProtection="1">
      <alignment horizontal="center"/>
      <protection hidden="1"/>
    </xf>
    <xf numFmtId="0" fontId="30" fillId="34" borderId="0" xfId="64" applyFont="1" applyFill="1" applyBorder="1" applyAlignment="1">
      <alignment horizontal="center" vertical="center"/>
      <protection/>
    </xf>
    <xf numFmtId="167" fontId="30" fillId="34" borderId="0" xfId="64" applyNumberFormat="1" applyFont="1" applyFill="1" applyBorder="1" applyAlignment="1">
      <alignment horizontal="right" vertical="center" wrapText="1"/>
      <protection/>
    </xf>
    <xf numFmtId="167" fontId="30" fillId="34" borderId="0" xfId="65" applyNumberFormat="1" applyFont="1" applyFill="1" applyBorder="1" applyAlignment="1">
      <alignment horizontal="center" vertical="center" wrapText="1"/>
      <protection/>
    </xf>
    <xf numFmtId="167" fontId="30" fillId="34" borderId="0" xfId="64" applyNumberFormat="1" applyFont="1" applyFill="1" applyBorder="1" applyAlignment="1">
      <alignment horizontal="left" vertical="center" wrapText="1"/>
      <protection/>
    </xf>
    <xf numFmtId="0" fontId="7" fillId="35" borderId="0" xfId="64" applyFont="1" applyFill="1" applyAlignment="1">
      <alignment horizontal="center"/>
      <protection/>
    </xf>
    <xf numFmtId="49" fontId="7" fillId="0" borderId="0" xfId="64" applyNumberFormat="1" applyFont="1" applyAlignment="1">
      <alignment horizontal="center"/>
      <protection/>
    </xf>
    <xf numFmtId="49" fontId="30" fillId="34" borderId="0" xfId="64" applyNumberFormat="1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horizontal="center"/>
      <protection/>
    </xf>
    <xf numFmtId="49" fontId="30" fillId="34" borderId="0" xfId="64" applyNumberFormat="1" applyFont="1" applyFill="1" applyBorder="1" applyAlignment="1">
      <alignment horizontal="center" vertical="center"/>
      <protection/>
    </xf>
    <xf numFmtId="166" fontId="7" fillId="0" borderId="0" xfId="65" applyFont="1" applyAlignment="1">
      <alignment horizontal="center"/>
      <protection/>
    </xf>
    <xf numFmtId="166" fontId="6" fillId="0" borderId="0" xfId="65" applyFont="1">
      <alignment/>
      <protection/>
    </xf>
    <xf numFmtId="166" fontId="30" fillId="34" borderId="0" xfId="65" applyFont="1" applyFill="1" applyBorder="1" applyAlignment="1">
      <alignment horizontal="center" vertical="center"/>
      <protection/>
    </xf>
    <xf numFmtId="0" fontId="30" fillId="34" borderId="0" xfId="64" applyFont="1" applyFill="1" applyBorder="1" applyAlignment="1">
      <alignment horizontal="left" vertical="center"/>
      <protection/>
    </xf>
    <xf numFmtId="0" fontId="7" fillId="0" borderId="0" xfId="63" applyFont="1" applyAlignment="1">
      <alignment horizontal="center"/>
      <protection/>
    </xf>
    <xf numFmtId="0" fontId="7" fillId="0" borderId="0" xfId="63" applyFont="1" applyBorder="1" applyAlignment="1">
      <alignment horizontal="center"/>
      <protection/>
    </xf>
    <xf numFmtId="0" fontId="7" fillId="0" borderId="0" xfId="63" applyFont="1" applyFill="1" applyAlignment="1">
      <alignment horizontal="center"/>
      <protection/>
    </xf>
    <xf numFmtId="0" fontId="30" fillId="34" borderId="0" xfId="64" applyNumberFormat="1" applyFont="1" applyFill="1" applyBorder="1" applyAlignment="1">
      <alignment horizontal="left" vertical="center"/>
      <protection/>
    </xf>
    <xf numFmtId="177" fontId="6" fillId="0" borderId="0" xfId="45" applyFont="1" applyBorder="1" applyAlignment="1">
      <alignment/>
    </xf>
    <xf numFmtId="0" fontId="11" fillId="0" borderId="0" xfId="45" applyNumberFormat="1" applyFont="1" applyBorder="1" applyAlignment="1">
      <alignment/>
    </xf>
    <xf numFmtId="0" fontId="6" fillId="0" borderId="0" xfId="63" applyFont="1" applyBorder="1">
      <alignment/>
      <protection/>
    </xf>
    <xf numFmtId="177" fontId="6" fillId="0" borderId="0" xfId="45" applyFont="1" applyBorder="1" applyAlignment="1">
      <alignment horizontal="left"/>
    </xf>
    <xf numFmtId="166" fontId="7" fillId="0" borderId="0" xfId="0" applyFont="1" applyFill="1" applyAlignment="1">
      <alignment horizontal="center"/>
    </xf>
    <xf numFmtId="166" fontId="7" fillId="0" borderId="0" xfId="0" applyFont="1" applyAlignment="1">
      <alignment horizontal="center"/>
    </xf>
    <xf numFmtId="166" fontId="6" fillId="0" borderId="0" xfId="0" applyFont="1" applyBorder="1" applyAlignment="1">
      <alignment horizontal="left" vertical="top" wrapText="1"/>
    </xf>
    <xf numFmtId="167" fontId="30" fillId="34" borderId="13" xfId="64" applyNumberFormat="1" applyFont="1" applyFill="1" applyBorder="1" applyAlignment="1">
      <alignment horizontal="center" vertical="center" wrapText="1"/>
      <protection/>
    </xf>
    <xf numFmtId="0" fontId="7" fillId="0" borderId="0" xfId="63" applyFont="1" applyFill="1" applyAlignment="1">
      <alignment horizontal="center" wrapText="1"/>
      <protection/>
    </xf>
    <xf numFmtId="0" fontId="7" fillId="0" borderId="0" xfId="63" applyFont="1" applyAlignment="1">
      <alignment horizontal="center" wrapText="1"/>
      <protection/>
    </xf>
    <xf numFmtId="0" fontId="30" fillId="34" borderId="0" xfId="64" applyFont="1" applyFill="1" applyBorder="1" applyAlignment="1">
      <alignment horizontal="center" vertical="center" wrapText="1"/>
      <protection/>
    </xf>
    <xf numFmtId="0" fontId="7" fillId="0" borderId="0" xfId="63" applyFont="1" applyAlignment="1">
      <alignment horizontal="center" vertical="top" wrapText="1"/>
      <protection/>
    </xf>
    <xf numFmtId="177" fontId="6" fillId="0" borderId="0" xfId="45" applyFont="1" applyBorder="1" applyAlignment="1">
      <alignment vertical="top"/>
    </xf>
    <xf numFmtId="0" fontId="7" fillId="0" borderId="0" xfId="0" applyNumberFormat="1" applyFont="1" applyFill="1" applyBorder="1" applyAlignment="1">
      <alignment horizont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_CUADRO 2" xfId="49"/>
    <cellStyle name="Millares_cuadros balanza 2000-2006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 6" xfId="58"/>
    <cellStyle name="Normal 7" xfId="59"/>
    <cellStyle name="Normal 8" xfId="60"/>
    <cellStyle name="Normal 9" xfId="61"/>
    <cellStyle name="Normal_boletin 17 cuadrosA" xfId="62"/>
    <cellStyle name="Normal_boletin14a" xfId="63"/>
    <cellStyle name="Normal_cuadros balanza 2000-2006" xfId="64"/>
    <cellStyle name="Normal_cuadros impo 1 semestre 05-06" xfId="65"/>
    <cellStyle name="Normal_Libro2" xfId="66"/>
    <cellStyle name="Normal_SETMA1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externalLink" Target="externalLinks/externalLink1.xml" /><Relationship Id="rId76" Type="http://schemas.openxmlformats.org/officeDocument/2006/relationships/externalLink" Target="externalLinks/externalLink2.xml" /><Relationship Id="rId7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"/>
  <sheetViews>
    <sheetView showGridLines="0" zoomScalePageLayoutView="0" workbookViewId="0" topLeftCell="A1">
      <selection activeCell="A10" sqref="A10"/>
    </sheetView>
  </sheetViews>
  <sheetFormatPr defaultColWidth="10.00390625" defaultRowHeight="12.75"/>
  <cols>
    <col min="1" max="1" width="34.50390625" style="1" customWidth="1"/>
    <col min="2" max="6" width="11.50390625" style="1" customWidth="1"/>
    <col min="7" max="16384" width="10.00390625" style="1" customWidth="1"/>
  </cols>
  <sheetData>
    <row r="2" spans="1:6" ht="15.75" customHeight="1">
      <c r="A2" s="384" t="s">
        <v>6</v>
      </c>
      <c r="B2" s="384"/>
      <c r="C2" s="384"/>
      <c r="D2" s="384"/>
      <c r="E2" s="384"/>
      <c r="F2" s="384"/>
    </row>
    <row r="3" spans="1:6" ht="11.25" customHeight="1">
      <c r="A3" s="384" t="s">
        <v>520</v>
      </c>
      <c r="B3" s="384"/>
      <c r="C3" s="384"/>
      <c r="D3" s="384"/>
      <c r="E3" s="384"/>
      <c r="F3" s="384"/>
    </row>
    <row r="4" spans="1:6" ht="11.25" customHeight="1">
      <c r="A4" s="385" t="s">
        <v>5</v>
      </c>
      <c r="B4" s="385"/>
      <c r="C4" s="385"/>
      <c r="D4" s="385"/>
      <c r="E4" s="385"/>
      <c r="F4" s="385"/>
    </row>
    <row r="5" spans="1:6" ht="12.75" customHeight="1">
      <c r="A5" s="386" t="s">
        <v>9</v>
      </c>
      <c r="B5" s="386">
        <v>2014</v>
      </c>
      <c r="C5" s="386">
        <v>2015</v>
      </c>
      <c r="D5" s="386">
        <v>2016</v>
      </c>
      <c r="E5" s="386">
        <v>2017</v>
      </c>
      <c r="F5" s="386" t="s">
        <v>521</v>
      </c>
    </row>
    <row r="6" spans="1:6" ht="16.5" customHeight="1">
      <c r="A6" s="386"/>
      <c r="B6" s="386"/>
      <c r="C6" s="386"/>
      <c r="D6" s="386"/>
      <c r="E6" s="386"/>
      <c r="F6" s="386"/>
    </row>
    <row r="7" s="9" customFormat="1" ht="15"/>
    <row r="8" spans="1:6" ht="16.5" customHeight="1">
      <c r="A8" s="4" t="s">
        <v>522</v>
      </c>
      <c r="B8" s="5">
        <v>9135464.346619999</v>
      </c>
      <c r="C8" s="5">
        <v>9197433.33839</v>
      </c>
      <c r="D8" s="5">
        <v>9914296.19788</v>
      </c>
      <c r="E8" s="5">
        <v>10609477.54964</v>
      </c>
      <c r="F8" s="6">
        <f>(E8/D8-1)*100</f>
        <v>7.0119082372045005</v>
      </c>
    </row>
    <row r="9" spans="1:6" ht="16.5" customHeight="1">
      <c r="A9" s="8" t="s">
        <v>523</v>
      </c>
      <c r="B9" s="5">
        <v>15561700</v>
      </c>
      <c r="C9" s="5">
        <v>14746100</v>
      </c>
      <c r="D9" s="5">
        <v>15276600</v>
      </c>
      <c r="E9" s="5">
        <v>15919100</v>
      </c>
      <c r="F9" s="6">
        <f>(E9/D9-1)*100</f>
        <v>4.20577877276358</v>
      </c>
    </row>
    <row r="10" spans="1:6" ht="16.5" customHeight="1">
      <c r="A10" s="15" t="s">
        <v>4</v>
      </c>
      <c r="B10" s="14">
        <v>-6426235.653380001</v>
      </c>
      <c r="C10" s="14">
        <v>-5548666.66161</v>
      </c>
      <c r="D10" s="14">
        <v>-5362303.80212</v>
      </c>
      <c r="E10" s="14">
        <v>-5309622.45036</v>
      </c>
      <c r="F10" s="13">
        <f>(E10/D10-1)*100</f>
        <v>-0.9824387745277052</v>
      </c>
    </row>
    <row r="11" spans="2:6" ht="9" customHeight="1">
      <c r="B11" s="3"/>
      <c r="C11" s="3"/>
      <c r="D11" s="3"/>
      <c r="E11" s="3"/>
      <c r="F11" s="7"/>
    </row>
    <row r="12" spans="1:6" ht="16.5" customHeight="1">
      <c r="A12" s="1" t="s">
        <v>3</v>
      </c>
      <c r="B12" s="3">
        <v>4509167.579369973</v>
      </c>
      <c r="C12" s="3">
        <v>4397563.706849995</v>
      </c>
      <c r="D12" s="3">
        <v>4669447.637659991</v>
      </c>
      <c r="E12" s="3">
        <v>4878144.244549961</v>
      </c>
      <c r="F12" s="6">
        <f>(E12/D12-1)*100</f>
        <v>4.4694067282560646</v>
      </c>
    </row>
    <row r="13" spans="1:6" ht="16.5" customHeight="1">
      <c r="A13" s="1" t="s">
        <v>2</v>
      </c>
      <c r="B13" s="3">
        <v>2354365.4704099875</v>
      </c>
      <c r="C13" s="3">
        <v>2246155.9022899903</v>
      </c>
      <c r="D13" s="3">
        <v>2376290.768020018</v>
      </c>
      <c r="E13" s="3">
        <v>2481219.8706899933</v>
      </c>
      <c r="F13" s="6">
        <f>(E13/D13-1)*100</f>
        <v>4.415667648172739</v>
      </c>
    </row>
    <row r="14" spans="1:6" ht="16.5" customHeight="1">
      <c r="A14" s="12" t="s">
        <v>8</v>
      </c>
      <c r="B14" s="11">
        <v>2154802.108959986</v>
      </c>
      <c r="C14" s="11">
        <v>2151407.8045600047</v>
      </c>
      <c r="D14" s="11">
        <v>2293156.869639973</v>
      </c>
      <c r="E14" s="11">
        <v>2396924.3738599676</v>
      </c>
      <c r="F14" s="10">
        <f>(E14/D14-1)*100</f>
        <v>4.525094013140318</v>
      </c>
    </row>
    <row r="15" spans="1:6" ht="32.25" customHeight="1">
      <c r="A15" s="383" t="s">
        <v>518</v>
      </c>
      <c r="B15" s="383"/>
      <c r="C15" s="383"/>
      <c r="D15" s="383"/>
      <c r="E15" s="383"/>
      <c r="F15" s="383"/>
    </row>
    <row r="16" spans="1:6" ht="15">
      <c r="A16" s="1" t="s">
        <v>1</v>
      </c>
      <c r="B16" s="3"/>
      <c r="C16" s="3"/>
      <c r="D16" s="3"/>
      <c r="E16" s="3"/>
      <c r="F16" s="3"/>
    </row>
    <row r="17" ht="15">
      <c r="A17" s="4" t="s">
        <v>0</v>
      </c>
    </row>
  </sheetData>
  <sheetProtection/>
  <mergeCells count="10">
    <mergeCell ref="A15:F15"/>
    <mergeCell ref="A2:F2"/>
    <mergeCell ref="A3:F3"/>
    <mergeCell ref="A4:F4"/>
    <mergeCell ref="A5:A6"/>
    <mergeCell ref="F5:F6"/>
    <mergeCell ref="B5:B6"/>
    <mergeCell ref="C5:C6"/>
    <mergeCell ref="D5:D6"/>
    <mergeCell ref="E5:E6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360" verticalDpi="36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4"/>
  <sheetViews>
    <sheetView showGridLines="0" zoomScalePageLayoutView="0" workbookViewId="0" topLeftCell="A1">
      <selection activeCell="D11" sqref="D11"/>
    </sheetView>
  </sheetViews>
  <sheetFormatPr defaultColWidth="10.00390625" defaultRowHeight="12.75"/>
  <cols>
    <col min="1" max="1" width="24.625" style="1" customWidth="1"/>
    <col min="2" max="5" width="11.25390625" style="1" customWidth="1"/>
    <col min="6" max="6" width="10.75390625" style="1" customWidth="1"/>
    <col min="7" max="7" width="12.00390625" style="1" customWidth="1"/>
    <col min="8" max="16384" width="10.00390625" style="1" customWidth="1"/>
  </cols>
  <sheetData>
    <row r="2" spans="1:7" ht="15">
      <c r="A2" s="384" t="s">
        <v>181</v>
      </c>
      <c r="B2" s="384"/>
      <c r="C2" s="384"/>
      <c r="D2" s="384"/>
      <c r="E2" s="384"/>
      <c r="F2" s="384"/>
      <c r="G2" s="384"/>
    </row>
    <row r="3" spans="1:7" ht="15">
      <c r="A3" s="384" t="s">
        <v>534</v>
      </c>
      <c r="B3" s="384"/>
      <c r="C3" s="384"/>
      <c r="D3" s="384"/>
      <c r="E3" s="384"/>
      <c r="F3" s="384"/>
      <c r="G3" s="384"/>
    </row>
    <row r="4" spans="1:7" ht="15">
      <c r="A4" s="384" t="s">
        <v>5</v>
      </c>
      <c r="B4" s="384"/>
      <c r="C4" s="384"/>
      <c r="D4" s="384"/>
      <c r="E4" s="384"/>
      <c r="F4" s="384"/>
      <c r="G4" s="384"/>
    </row>
    <row r="5" spans="1:6" ht="15">
      <c r="A5" s="326"/>
      <c r="B5" s="68"/>
      <c r="C5" s="68"/>
      <c r="D5" s="68"/>
      <c r="E5" s="68"/>
      <c r="F5" s="326"/>
    </row>
    <row r="6" spans="1:7" ht="12.75" customHeight="1">
      <c r="A6" s="386" t="s">
        <v>180</v>
      </c>
      <c r="B6" s="389">
        <v>2014</v>
      </c>
      <c r="C6" s="389">
        <v>2015</v>
      </c>
      <c r="D6" s="389">
        <v>2016</v>
      </c>
      <c r="E6" s="389">
        <v>2017</v>
      </c>
      <c r="F6" s="386" t="s">
        <v>521</v>
      </c>
      <c r="G6" s="390" t="s">
        <v>530</v>
      </c>
    </row>
    <row r="7" spans="1:7" ht="25.5" customHeight="1">
      <c r="A7" s="386"/>
      <c r="B7" s="389"/>
      <c r="C7" s="389"/>
      <c r="D7" s="389"/>
      <c r="E7" s="389"/>
      <c r="F7" s="386"/>
      <c r="G7" s="390"/>
    </row>
    <row r="8" spans="1:7" s="9" customFormat="1" ht="15">
      <c r="A8" s="1" t="s">
        <v>179</v>
      </c>
      <c r="B8" s="66">
        <v>1565553.2369399993</v>
      </c>
      <c r="C8" s="66">
        <v>1499233.6337099976</v>
      </c>
      <c r="D8" s="66">
        <v>1602474.3925899994</v>
      </c>
      <c r="E8" s="66">
        <v>1648755.5281699977</v>
      </c>
      <c r="F8" s="57">
        <f>(E8/D8-1)*100</f>
        <v>2.8881045334644417</v>
      </c>
      <c r="G8" s="7">
        <f>(E8/$E$32)*100</f>
        <v>33.79882687995615</v>
      </c>
    </row>
    <row r="9" spans="1:7" ht="15">
      <c r="A9" s="67" t="s">
        <v>178</v>
      </c>
      <c r="B9" s="66">
        <v>349257.39221999934</v>
      </c>
      <c r="C9" s="66">
        <v>361449.66429999965</v>
      </c>
      <c r="D9" s="66">
        <v>421022.51928000007</v>
      </c>
      <c r="E9" s="66">
        <v>404650.89263000013</v>
      </c>
      <c r="F9" s="57">
        <f aca="true" t="shared" si="0" ref="F9:F30">(E9/D9-1)*100</f>
        <v>-3.8885394249213556</v>
      </c>
      <c r="G9" s="7">
        <f aca="true" t="shared" si="1" ref="G9:G32">(E9/$E$32)*100</f>
        <v>8.295180961122417</v>
      </c>
    </row>
    <row r="10" spans="1:7" ht="15">
      <c r="A10" s="67" t="s">
        <v>177</v>
      </c>
      <c r="B10" s="66">
        <v>209328.80359000005</v>
      </c>
      <c r="C10" s="66">
        <v>216968.77612999972</v>
      </c>
      <c r="D10" s="66">
        <v>254423.57140999992</v>
      </c>
      <c r="E10" s="66">
        <v>315602.1873600003</v>
      </c>
      <c r="F10" s="57">
        <f>(E10/D10-1)*100</f>
        <v>24.045970116271942</v>
      </c>
      <c r="G10" s="7">
        <f t="shared" si="1"/>
        <v>6.4697182276354415</v>
      </c>
    </row>
    <row r="11" spans="1:7" ht="15">
      <c r="A11" s="67" t="s">
        <v>175</v>
      </c>
      <c r="B11" s="66">
        <v>211885.9172200005</v>
      </c>
      <c r="C11" s="66">
        <v>223381.58740999972</v>
      </c>
      <c r="D11" s="66">
        <v>224742.3134300001</v>
      </c>
      <c r="E11" s="66">
        <v>238992.2001999998</v>
      </c>
      <c r="F11" s="57">
        <f t="shared" si="0"/>
        <v>6.340544667587955</v>
      </c>
      <c r="G11" s="7">
        <f t="shared" si="1"/>
        <v>4.899244225240137</v>
      </c>
    </row>
    <row r="12" spans="1:7" ht="15">
      <c r="A12" s="67" t="s">
        <v>176</v>
      </c>
      <c r="B12" s="66">
        <v>216369.9922200005</v>
      </c>
      <c r="C12" s="66">
        <v>235479.2313900003</v>
      </c>
      <c r="D12" s="66">
        <v>224847.47139999978</v>
      </c>
      <c r="E12" s="66">
        <v>236440.1605800001</v>
      </c>
      <c r="F12" s="57">
        <f t="shared" si="0"/>
        <v>5.1558014452282475</v>
      </c>
      <c r="G12" s="7">
        <f t="shared" si="1"/>
        <v>4.846928436857068</v>
      </c>
    </row>
    <row r="13" spans="1:7" ht="15">
      <c r="A13" s="67" t="s">
        <v>174</v>
      </c>
      <c r="B13" s="66">
        <v>229738.6495399997</v>
      </c>
      <c r="C13" s="66">
        <v>225089.29481999946</v>
      </c>
      <c r="D13" s="66">
        <v>221484.25423</v>
      </c>
      <c r="E13" s="66">
        <v>229066.36657999994</v>
      </c>
      <c r="F13" s="57">
        <f t="shared" si="0"/>
        <v>3.4233189065107528</v>
      </c>
      <c r="G13" s="7">
        <f t="shared" si="1"/>
        <v>4.695768618074784</v>
      </c>
    </row>
    <row r="14" spans="1:7" ht="15">
      <c r="A14" s="67" t="s">
        <v>172</v>
      </c>
      <c r="B14" s="66">
        <v>229920.3647500001</v>
      </c>
      <c r="C14" s="66">
        <v>165640.53684000034</v>
      </c>
      <c r="D14" s="66">
        <v>177902.20392000012</v>
      </c>
      <c r="E14" s="66">
        <v>190945.74075999996</v>
      </c>
      <c r="F14" s="57">
        <f t="shared" si="0"/>
        <v>7.331857926765939</v>
      </c>
      <c r="G14" s="7">
        <f t="shared" si="1"/>
        <v>3.914311081992503</v>
      </c>
    </row>
    <row r="15" spans="1:7" ht="15">
      <c r="A15" s="67" t="s">
        <v>173</v>
      </c>
      <c r="B15" s="66">
        <v>146727.17489000008</v>
      </c>
      <c r="C15" s="66">
        <v>168833.76952999982</v>
      </c>
      <c r="D15" s="66">
        <v>196605.11672999983</v>
      </c>
      <c r="E15" s="66">
        <v>153685.1769300001</v>
      </c>
      <c r="F15" s="57">
        <f t="shared" si="0"/>
        <v>-21.830530412360627</v>
      </c>
      <c r="G15" s="7">
        <f t="shared" si="1"/>
        <v>3.1504844716656675</v>
      </c>
    </row>
    <row r="16" spans="1:7" s="9" customFormat="1" ht="15">
      <c r="A16" s="67" t="s">
        <v>171</v>
      </c>
      <c r="B16" s="66">
        <v>107405.70449999996</v>
      </c>
      <c r="C16" s="66">
        <v>122402.69511999995</v>
      </c>
      <c r="D16" s="66">
        <v>147552.81321999995</v>
      </c>
      <c r="E16" s="66">
        <v>153088.8483899999</v>
      </c>
      <c r="F16" s="57">
        <f t="shared" si="0"/>
        <v>3.7519007934777804</v>
      </c>
      <c r="G16" s="7">
        <f t="shared" si="1"/>
        <v>3.1382599758306697</v>
      </c>
    </row>
    <row r="17" spans="1:7" ht="15">
      <c r="A17" s="67" t="s">
        <v>170</v>
      </c>
      <c r="B17" s="66">
        <v>180977.8584599998</v>
      </c>
      <c r="C17" s="66">
        <v>154732.37515000004</v>
      </c>
      <c r="D17" s="66">
        <v>143253.16006999993</v>
      </c>
      <c r="E17" s="66">
        <v>151703.05810000005</v>
      </c>
      <c r="F17" s="57">
        <f t="shared" si="0"/>
        <v>5.89857705468495</v>
      </c>
      <c r="G17" s="7">
        <f t="shared" si="1"/>
        <v>3.1098518308368415</v>
      </c>
    </row>
    <row r="18" spans="1:7" ht="15">
      <c r="A18" s="67" t="s">
        <v>169</v>
      </c>
      <c r="B18" s="66">
        <v>143560.9915300001</v>
      </c>
      <c r="C18" s="66">
        <v>151800.48098999992</v>
      </c>
      <c r="D18" s="66">
        <v>140593.78834999996</v>
      </c>
      <c r="E18" s="66">
        <v>149325.82607000033</v>
      </c>
      <c r="F18" s="57">
        <f t="shared" si="0"/>
        <v>6.210827535468688</v>
      </c>
      <c r="G18" s="7">
        <f t="shared" si="1"/>
        <v>3.0611195279194847</v>
      </c>
    </row>
    <row r="19" spans="1:7" ht="15">
      <c r="A19" s="67" t="s">
        <v>168</v>
      </c>
      <c r="B19" s="66">
        <v>128445.81428</v>
      </c>
      <c r="C19" s="66">
        <v>127190.45040999982</v>
      </c>
      <c r="D19" s="66">
        <v>136297.09157999957</v>
      </c>
      <c r="E19" s="66">
        <v>133376.14339999997</v>
      </c>
      <c r="F19" s="57">
        <f t="shared" si="0"/>
        <v>-2.143074475132989</v>
      </c>
      <c r="G19" s="7">
        <f t="shared" si="1"/>
        <v>2.734157431876101</v>
      </c>
    </row>
    <row r="20" spans="1:7" ht="15">
      <c r="A20" s="67" t="s">
        <v>166</v>
      </c>
      <c r="B20" s="66">
        <v>67843.70551999997</v>
      </c>
      <c r="C20" s="66">
        <v>69608.10728000004</v>
      </c>
      <c r="D20" s="66">
        <v>74097.78449</v>
      </c>
      <c r="E20" s="66">
        <v>79257.9492</v>
      </c>
      <c r="F20" s="57">
        <f t="shared" si="0"/>
        <v>6.9639932496178725</v>
      </c>
      <c r="G20" s="7">
        <f t="shared" si="1"/>
        <v>1.6247561619062267</v>
      </c>
    </row>
    <row r="21" spans="1:7" ht="15">
      <c r="A21" s="67" t="s">
        <v>167</v>
      </c>
      <c r="B21" s="66">
        <v>70857.33769999995</v>
      </c>
      <c r="C21" s="66">
        <v>97998.22012999997</v>
      </c>
      <c r="D21" s="66">
        <v>88645.21873000004</v>
      </c>
      <c r="E21" s="66">
        <v>78303.30263000002</v>
      </c>
      <c r="F21" s="57">
        <f t="shared" si="0"/>
        <v>-11.666637240187693</v>
      </c>
      <c r="G21" s="7">
        <f t="shared" si="1"/>
        <v>1.605186290206214</v>
      </c>
    </row>
    <row r="22" spans="1:7" ht="15">
      <c r="A22" s="67" t="s">
        <v>161</v>
      </c>
      <c r="B22" s="66">
        <v>49102.34566999999</v>
      </c>
      <c r="C22" s="66">
        <v>34239.65931999999</v>
      </c>
      <c r="D22" s="66">
        <v>25315.631539999988</v>
      </c>
      <c r="E22" s="66">
        <v>77961.45210999998</v>
      </c>
      <c r="F22" s="57">
        <f t="shared" si="0"/>
        <v>207.95776114380917</v>
      </c>
      <c r="G22" s="7">
        <f t="shared" si="1"/>
        <v>1.5981784916897606</v>
      </c>
    </row>
    <row r="23" spans="1:7" s="9" customFormat="1" ht="15">
      <c r="A23" s="67" t="s">
        <v>159</v>
      </c>
      <c r="B23" s="66">
        <v>14602.173609999996</v>
      </c>
      <c r="C23" s="66">
        <v>19111.970700000005</v>
      </c>
      <c r="D23" s="66">
        <v>24170.576270000016</v>
      </c>
      <c r="E23" s="66">
        <v>43954.34512000002</v>
      </c>
      <c r="F23" s="57">
        <f t="shared" si="0"/>
        <v>81.85062957954867</v>
      </c>
      <c r="G23" s="7">
        <f t="shared" si="1"/>
        <v>0.9010464413615299</v>
      </c>
    </row>
    <row r="24" spans="1:7" ht="15">
      <c r="A24" s="67" t="s">
        <v>165</v>
      </c>
      <c r="B24" s="66">
        <v>34443.719520000006</v>
      </c>
      <c r="C24" s="66">
        <v>28924.422470000005</v>
      </c>
      <c r="D24" s="66">
        <v>52792.266780000005</v>
      </c>
      <c r="E24" s="66">
        <v>39153.771859999986</v>
      </c>
      <c r="F24" s="57">
        <f t="shared" si="0"/>
        <v>-25.83426655429555</v>
      </c>
      <c r="G24" s="7">
        <f t="shared" si="1"/>
        <v>0.8026366154248865</v>
      </c>
    </row>
    <row r="25" spans="1:7" ht="15">
      <c r="A25" s="67" t="s">
        <v>164</v>
      </c>
      <c r="B25" s="66"/>
      <c r="C25" s="66"/>
      <c r="D25" s="66"/>
      <c r="E25" s="66">
        <v>37845.54782</v>
      </c>
      <c r="F25" s="57"/>
      <c r="G25" s="7">
        <f t="shared" si="1"/>
        <v>0.7758185474380375</v>
      </c>
    </row>
    <row r="26" spans="1:7" ht="15">
      <c r="A26" s="67" t="s">
        <v>163</v>
      </c>
      <c r="B26" s="66">
        <v>30151.044970000014</v>
      </c>
      <c r="C26" s="66">
        <v>42617.67354999997</v>
      </c>
      <c r="D26" s="66">
        <v>33766.78706000001</v>
      </c>
      <c r="E26" s="66">
        <v>32409.266429999974</v>
      </c>
      <c r="F26" s="57">
        <f t="shared" si="0"/>
        <v>-4.020283681677695</v>
      </c>
      <c r="G26" s="7">
        <f t="shared" si="1"/>
        <v>0.6643769598696995</v>
      </c>
    </row>
    <row r="27" spans="1:7" ht="15">
      <c r="A27" s="67" t="s">
        <v>162</v>
      </c>
      <c r="B27" s="66">
        <v>24178.45015</v>
      </c>
      <c r="C27" s="66">
        <v>26354.38764000001</v>
      </c>
      <c r="D27" s="66">
        <v>30037.095479999985</v>
      </c>
      <c r="E27" s="66">
        <v>27613.27594</v>
      </c>
      <c r="F27" s="57">
        <f t="shared" si="0"/>
        <v>-8.069420499108748</v>
      </c>
      <c r="G27" s="7">
        <f t="shared" si="1"/>
        <v>0.5660610788795423</v>
      </c>
    </row>
    <row r="28" spans="1:7" ht="15">
      <c r="A28" s="67" t="s">
        <v>158</v>
      </c>
      <c r="B28" s="66">
        <v>22457.494269999996</v>
      </c>
      <c r="C28" s="66">
        <v>19395.920449999994</v>
      </c>
      <c r="D28" s="66">
        <v>23407.158279999996</v>
      </c>
      <c r="E28" s="66">
        <v>26745.657189999994</v>
      </c>
      <c r="F28" s="57">
        <f t="shared" si="0"/>
        <v>14.262726256918356</v>
      </c>
      <c r="G28" s="7">
        <f t="shared" si="1"/>
        <v>0.5482752425757197</v>
      </c>
    </row>
    <row r="29" spans="1:7" ht="15">
      <c r="A29" s="67" t="s">
        <v>149</v>
      </c>
      <c r="B29" s="66">
        <v>12640.438920000002</v>
      </c>
      <c r="C29" s="66">
        <v>16234.454319999999</v>
      </c>
      <c r="D29" s="66">
        <v>15513.19196</v>
      </c>
      <c r="E29" s="66">
        <v>23940.151399999995</v>
      </c>
      <c r="F29" s="57">
        <f t="shared" si="0"/>
        <v>54.32124775951006</v>
      </c>
      <c r="G29" s="7">
        <f t="shared" si="1"/>
        <v>0.4907634993931684</v>
      </c>
    </row>
    <row r="30" spans="1:7" ht="15">
      <c r="A30" s="65" t="s">
        <v>38</v>
      </c>
      <c r="B30" s="66">
        <v>463718.96889999695</v>
      </c>
      <c r="C30" s="66">
        <v>390876.395190001</v>
      </c>
      <c r="D30" s="66">
        <v>410503.2308600014</v>
      </c>
      <c r="E30" s="66">
        <v>405327.3956799982</v>
      </c>
      <c r="F30" s="57">
        <f t="shared" si="0"/>
        <v>-1.260851265204388</v>
      </c>
      <c r="G30" s="7">
        <f t="shared" si="1"/>
        <v>8.309049002247972</v>
      </c>
    </row>
    <row r="31" spans="1:7" ht="12.75" customHeight="1">
      <c r="A31" s="65"/>
      <c r="B31" s="3"/>
      <c r="C31" s="3"/>
      <c r="D31" s="3"/>
      <c r="E31" s="3"/>
      <c r="F31" s="7"/>
      <c r="G31" s="7">
        <f>(E31/$E$32)*100</f>
        <v>0</v>
      </c>
    </row>
    <row r="32" spans="1:7" s="9" customFormat="1" ht="15">
      <c r="A32" s="64" t="s">
        <v>104</v>
      </c>
      <c r="B32" s="46">
        <v>4509167.579369997</v>
      </c>
      <c r="C32" s="46">
        <v>4397563.706849997</v>
      </c>
      <c r="D32" s="46">
        <v>4669447.6376600005</v>
      </c>
      <c r="E32" s="46">
        <v>4878144.244549995</v>
      </c>
      <c r="F32" s="63">
        <f>(E32/D32-1)*100</f>
        <v>4.4694067282565975</v>
      </c>
      <c r="G32" s="45">
        <f t="shared" si="1"/>
        <v>100</v>
      </c>
    </row>
    <row r="33" spans="1:5" ht="15">
      <c r="A33" s="1" t="s">
        <v>154</v>
      </c>
      <c r="B33" s="3"/>
      <c r="C33" s="3"/>
      <c r="D33" s="3"/>
      <c r="E33" s="3"/>
    </row>
    <row r="34" spans="1:5" ht="15">
      <c r="A34" s="4" t="s">
        <v>0</v>
      </c>
      <c r="B34" s="3"/>
      <c r="C34" s="3"/>
      <c r="D34" s="3"/>
      <c r="E34" s="3"/>
    </row>
  </sheetData>
  <sheetProtection/>
  <mergeCells count="10">
    <mergeCell ref="G6:G7"/>
    <mergeCell ref="A2:G2"/>
    <mergeCell ref="A3:G3"/>
    <mergeCell ref="A4:G4"/>
    <mergeCell ref="A6:A7"/>
    <mergeCell ref="F6:F7"/>
    <mergeCell ref="B6:B7"/>
    <mergeCell ref="C6:C7"/>
    <mergeCell ref="D6:D7"/>
    <mergeCell ref="E6:E7"/>
  </mergeCells>
  <printOptions horizontalCentered="1" verticalCentered="1"/>
  <pageMargins left="0.4724409448818898" right="0.4724409448818898" top="0.984251968503937" bottom="0.984251968503937" header="0" footer="0"/>
  <pageSetup horizontalDpi="360" verticalDpi="36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"/>
  <sheetViews>
    <sheetView showGridLines="0" zoomScalePageLayoutView="0" workbookViewId="0" topLeftCell="A1">
      <selection activeCell="B7" sqref="B7"/>
    </sheetView>
  </sheetViews>
  <sheetFormatPr defaultColWidth="10.00390625" defaultRowHeight="12.75"/>
  <cols>
    <col min="1" max="1" width="13.125" style="1" customWidth="1"/>
    <col min="2" max="2" width="36.375" style="1" customWidth="1"/>
    <col min="3" max="6" width="9.875" style="1" customWidth="1"/>
    <col min="7" max="7" width="10.875" style="1" customWidth="1"/>
    <col min="8" max="8" width="11.50390625" style="1" customWidth="1"/>
    <col min="9" max="16384" width="10.00390625" style="1" customWidth="1"/>
  </cols>
  <sheetData>
    <row r="2" spans="1:8" ht="14.25" customHeight="1">
      <c r="A2" s="393" t="s">
        <v>197</v>
      </c>
      <c r="B2" s="393"/>
      <c r="C2" s="393"/>
      <c r="D2" s="393"/>
      <c r="E2" s="393"/>
      <c r="F2" s="393"/>
      <c r="G2" s="393"/>
      <c r="H2" s="393"/>
    </row>
    <row r="3" spans="1:8" ht="14.25" customHeight="1">
      <c r="A3" s="393" t="s">
        <v>535</v>
      </c>
      <c r="B3" s="393"/>
      <c r="C3" s="393"/>
      <c r="D3" s="393"/>
      <c r="E3" s="393"/>
      <c r="F3" s="393"/>
      <c r="G3" s="393"/>
      <c r="H3" s="393"/>
    </row>
    <row r="4" spans="1:8" ht="14.25" customHeight="1">
      <c r="A4" s="393" t="s">
        <v>5</v>
      </c>
      <c r="B4" s="393"/>
      <c r="C4" s="393"/>
      <c r="D4" s="393"/>
      <c r="E4" s="393"/>
      <c r="F4" s="393"/>
      <c r="G4" s="393"/>
      <c r="H4" s="393"/>
    </row>
    <row r="5" spans="1:8" ht="12.75" customHeight="1">
      <c r="A5" s="386" t="s">
        <v>143</v>
      </c>
      <c r="B5" s="391" t="s">
        <v>142</v>
      </c>
      <c r="C5" s="389">
        <v>2014</v>
      </c>
      <c r="D5" s="389">
        <v>2015</v>
      </c>
      <c r="E5" s="389">
        <v>2016</v>
      </c>
      <c r="F5" s="389">
        <v>2017</v>
      </c>
      <c r="G5" s="386" t="s">
        <v>521</v>
      </c>
      <c r="H5" s="390" t="s">
        <v>530</v>
      </c>
    </row>
    <row r="6" spans="1:8" ht="27" customHeight="1">
      <c r="A6" s="386"/>
      <c r="B6" s="391"/>
      <c r="C6" s="389"/>
      <c r="D6" s="389"/>
      <c r="E6" s="389"/>
      <c r="F6" s="389"/>
      <c r="G6" s="386"/>
      <c r="H6" s="390"/>
    </row>
    <row r="7" spans="1:8" s="81" customFormat="1" ht="15">
      <c r="A7" s="79" t="s">
        <v>141</v>
      </c>
      <c r="B7" s="79" t="s">
        <v>140</v>
      </c>
      <c r="C7" s="80">
        <v>904166.5734799999</v>
      </c>
      <c r="D7" s="80">
        <v>829314.1271100014</v>
      </c>
      <c r="E7" s="80">
        <v>994038.5790999997</v>
      </c>
      <c r="F7" s="80">
        <v>1042171.4598099997</v>
      </c>
      <c r="G7" s="75">
        <v>4.842154190190429</v>
      </c>
      <c r="H7" s="75">
        <v>36.57902183191855</v>
      </c>
    </row>
    <row r="8" spans="1:8" s="81" customFormat="1" ht="15">
      <c r="A8" s="79" t="s">
        <v>139</v>
      </c>
      <c r="B8" s="79" t="s">
        <v>138</v>
      </c>
      <c r="C8" s="80">
        <v>885889.4926399991</v>
      </c>
      <c r="D8" s="80">
        <v>821659.9973600003</v>
      </c>
      <c r="E8" s="80">
        <v>892826.7830199995</v>
      </c>
      <c r="F8" s="80">
        <v>953165.7678599999</v>
      </c>
      <c r="G8" s="75">
        <v>6.758196101141012</v>
      </c>
      <c r="H8" s="75">
        <v>33.455024222544736</v>
      </c>
    </row>
    <row r="9" spans="1:8" s="81" customFormat="1" ht="15">
      <c r="A9" s="79" t="s">
        <v>96</v>
      </c>
      <c r="B9" s="79" t="s">
        <v>135</v>
      </c>
      <c r="C9" s="80">
        <v>277327.2622500001</v>
      </c>
      <c r="D9" s="80">
        <v>306695.2183099995</v>
      </c>
      <c r="E9" s="80">
        <v>307873.17731999996</v>
      </c>
      <c r="F9" s="80">
        <v>305251.26329000015</v>
      </c>
      <c r="G9" s="75">
        <v>-0.8516214542699907</v>
      </c>
      <c r="H9" s="75">
        <v>10.713968914617265</v>
      </c>
    </row>
    <row r="10" spans="1:8" s="81" customFormat="1" ht="15">
      <c r="A10" s="78" t="s">
        <v>122</v>
      </c>
      <c r="B10" s="78" t="s">
        <v>121</v>
      </c>
      <c r="C10" s="80">
        <v>70375.24614</v>
      </c>
      <c r="D10" s="80">
        <v>71332.02968000002</v>
      </c>
      <c r="E10" s="80">
        <v>78208.28837000004</v>
      </c>
      <c r="F10" s="80">
        <v>82255.90450999996</v>
      </c>
      <c r="G10" s="75">
        <v>5.1754311778961615</v>
      </c>
      <c r="H10" s="75">
        <v>2.887087818950678</v>
      </c>
    </row>
    <row r="11" spans="1:8" ht="15">
      <c r="A11" s="78" t="s">
        <v>117</v>
      </c>
      <c r="B11" s="78" t="s">
        <v>120</v>
      </c>
      <c r="C11" s="80">
        <v>72417.75080000001</v>
      </c>
      <c r="D11" s="80">
        <v>71250.90128000006</v>
      </c>
      <c r="E11" s="80">
        <v>63267.01392000001</v>
      </c>
      <c r="F11" s="80">
        <v>62679.39372</v>
      </c>
      <c r="G11" s="75">
        <v>-0.9287939537387491</v>
      </c>
      <c r="H11" s="75">
        <v>2.199974763954191</v>
      </c>
    </row>
    <row r="12" spans="1:8" ht="15">
      <c r="A12" s="78" t="s">
        <v>119</v>
      </c>
      <c r="B12" s="78" t="s">
        <v>118</v>
      </c>
      <c r="C12" s="80">
        <v>72323.56401999999</v>
      </c>
      <c r="D12" s="80">
        <v>68655.03070999998</v>
      </c>
      <c r="E12" s="80">
        <v>65865.54705000001</v>
      </c>
      <c r="F12" s="80">
        <v>62208.43481000001</v>
      </c>
      <c r="G12" s="75">
        <v>-5.552390291731424</v>
      </c>
      <c r="H12" s="75">
        <v>2.1834446468715694</v>
      </c>
    </row>
    <row r="13" spans="1:8" ht="15">
      <c r="A13" s="78" t="s">
        <v>103</v>
      </c>
      <c r="B13" s="78" t="s">
        <v>115</v>
      </c>
      <c r="C13" s="80">
        <v>41369.83604000001</v>
      </c>
      <c r="D13" s="80">
        <v>39493.76425999996</v>
      </c>
      <c r="E13" s="80">
        <v>37049.444400000015</v>
      </c>
      <c r="F13" s="80">
        <v>36035.70864999999</v>
      </c>
      <c r="G13" s="75">
        <v>-2.736169911363151</v>
      </c>
      <c r="H13" s="75">
        <v>1.2648120048089981</v>
      </c>
    </row>
    <row r="14" spans="1:8" s="42" customFormat="1" ht="15">
      <c r="A14" s="78" t="s">
        <v>113</v>
      </c>
      <c r="B14" s="78" t="s">
        <v>196</v>
      </c>
      <c r="C14" s="69">
        <v>35172.24868999999</v>
      </c>
      <c r="D14" s="69">
        <v>38799.93096999997</v>
      </c>
      <c r="E14" s="69">
        <v>32266.53683</v>
      </c>
      <c r="F14" s="69">
        <v>46417.15428000004</v>
      </c>
      <c r="G14" s="75">
        <v>43.85539583796741</v>
      </c>
      <c r="H14" s="75">
        <v>1.6291888285764413</v>
      </c>
    </row>
    <row r="15" spans="1:8" s="42" customFormat="1" ht="15">
      <c r="A15" s="78" t="s">
        <v>105</v>
      </c>
      <c r="B15" s="78" t="s">
        <v>195</v>
      </c>
      <c r="C15" s="80">
        <v>36933.47487</v>
      </c>
      <c r="D15" s="80">
        <v>37647.98209000006</v>
      </c>
      <c r="E15" s="80">
        <v>38550.71928000002</v>
      </c>
      <c r="F15" s="80">
        <v>33269.75697</v>
      </c>
      <c r="G15" s="75">
        <v>-13.698738722988658</v>
      </c>
      <c r="H15" s="75">
        <v>1.1677302761391333</v>
      </c>
    </row>
    <row r="16" spans="1:8" s="60" customFormat="1" ht="30">
      <c r="A16" s="78" t="s">
        <v>194</v>
      </c>
      <c r="B16" s="78" t="s">
        <v>193</v>
      </c>
      <c r="C16" s="69">
        <v>16346.449520000004</v>
      </c>
      <c r="D16" s="69">
        <v>24542.379440000008</v>
      </c>
      <c r="E16" s="69">
        <v>24525.129599999997</v>
      </c>
      <c r="F16" s="69">
        <v>26352.575959999984</v>
      </c>
      <c r="G16" s="75">
        <v>7.451321928998023</v>
      </c>
      <c r="H16" s="75">
        <v>0.9249451635759351</v>
      </c>
    </row>
    <row r="17" spans="1:8" s="42" customFormat="1" ht="15">
      <c r="A17" s="78" t="s">
        <v>192</v>
      </c>
      <c r="B17" s="78" t="s">
        <v>191</v>
      </c>
      <c r="C17" s="69">
        <v>16670.310050000004</v>
      </c>
      <c r="D17" s="69">
        <v>14112.61872</v>
      </c>
      <c r="E17" s="69">
        <v>19447.037439999993</v>
      </c>
      <c r="F17" s="69">
        <v>22175.723989999995</v>
      </c>
      <c r="G17" s="75">
        <v>14.031373973639049</v>
      </c>
      <c r="H17" s="75">
        <v>0.778342454433261</v>
      </c>
    </row>
    <row r="18" spans="1:8" s="42" customFormat="1" ht="30">
      <c r="A18" s="78" t="s">
        <v>190</v>
      </c>
      <c r="B18" s="78" t="s">
        <v>189</v>
      </c>
      <c r="C18" s="69">
        <v>15487.812979999999</v>
      </c>
      <c r="D18" s="69">
        <v>14002.412400000003</v>
      </c>
      <c r="E18" s="69">
        <v>12655.79187</v>
      </c>
      <c r="F18" s="69">
        <v>9188.63342</v>
      </c>
      <c r="G18" s="75">
        <v>-27.395823869533963</v>
      </c>
      <c r="H18" s="75">
        <v>0.3225104845386512</v>
      </c>
    </row>
    <row r="19" spans="1:8" s="42" customFormat="1" ht="15">
      <c r="A19" s="78" t="s">
        <v>188</v>
      </c>
      <c r="B19" s="78" t="s">
        <v>187</v>
      </c>
      <c r="C19" s="69">
        <v>16197.971969999999</v>
      </c>
      <c r="D19" s="69">
        <v>12991.891460000003</v>
      </c>
      <c r="E19" s="69">
        <v>14602.174609999996</v>
      </c>
      <c r="F19" s="69">
        <v>17025.92053</v>
      </c>
      <c r="G19" s="75">
        <v>16.598527169646026</v>
      </c>
      <c r="H19" s="75">
        <v>0.5975902649348339</v>
      </c>
    </row>
    <row r="20" spans="1:8" s="42" customFormat="1" ht="15">
      <c r="A20" s="79" t="s">
        <v>186</v>
      </c>
      <c r="B20" s="78" t="s">
        <v>185</v>
      </c>
      <c r="C20" s="69">
        <v>8479.077029999997</v>
      </c>
      <c r="D20" s="69">
        <v>9981.04254</v>
      </c>
      <c r="E20" s="69">
        <v>11151.811679999997</v>
      </c>
      <c r="F20" s="69">
        <v>8105.315570000002</v>
      </c>
      <c r="G20" s="75">
        <v>-27.318396305630554</v>
      </c>
      <c r="H20" s="75">
        <v>0.28448727164690546</v>
      </c>
    </row>
    <row r="21" spans="1:8" s="42" customFormat="1" ht="15">
      <c r="A21" s="79">
        <v>1101000019</v>
      </c>
      <c r="B21" s="78" t="s">
        <v>184</v>
      </c>
      <c r="C21" s="69">
        <v>11943.93972</v>
      </c>
      <c r="D21" s="69">
        <v>12616.652230000002</v>
      </c>
      <c r="E21" s="69">
        <v>10252.395920000006</v>
      </c>
      <c r="F21" s="69">
        <v>9148.899589999999</v>
      </c>
      <c r="G21" s="75">
        <v>-10.763301950204108</v>
      </c>
      <c r="H21" s="75">
        <v>0.3211158727198812</v>
      </c>
    </row>
    <row r="22" spans="1:8" s="42" customFormat="1" ht="30">
      <c r="A22" s="79">
        <v>1209309000</v>
      </c>
      <c r="B22" s="78" t="s">
        <v>183</v>
      </c>
      <c r="C22" s="69">
        <v>5834.40559</v>
      </c>
      <c r="D22" s="69">
        <v>4705.29848</v>
      </c>
      <c r="E22" s="69">
        <v>8756.28603</v>
      </c>
      <c r="F22" s="69">
        <v>11752.93974</v>
      </c>
      <c r="G22" s="75">
        <v>34.222885133413136</v>
      </c>
      <c r="H22" s="75">
        <v>0.41251469256034035</v>
      </c>
    </row>
    <row r="23" spans="1:8" ht="15">
      <c r="A23" s="77" t="s">
        <v>38</v>
      </c>
      <c r="B23" s="77"/>
      <c r="C23" s="76">
        <v>108743.55415000208</v>
      </c>
      <c r="D23" s="76">
        <v>94940.88818000257</v>
      </c>
      <c r="E23" s="76">
        <v>104415.54260000214</v>
      </c>
      <c r="F23" s="76">
        <v>121891.17998999916</v>
      </c>
      <c r="G23" s="75">
        <v>16.736624600940075</v>
      </c>
      <c r="H23" s="75">
        <v>4.2782404872086595</v>
      </c>
    </row>
    <row r="24" spans="1:8" ht="15">
      <c r="A24" s="74"/>
      <c r="B24" s="73" t="s">
        <v>104</v>
      </c>
      <c r="C24" s="72">
        <v>2595678.9699400007</v>
      </c>
      <c r="D24" s="72">
        <v>2472742.1652200036</v>
      </c>
      <c r="E24" s="72">
        <v>2715752.2590400013</v>
      </c>
      <c r="F24" s="72">
        <v>2849096.032689998</v>
      </c>
      <c r="G24" s="71">
        <v>4.910012436006683</v>
      </c>
      <c r="H24" s="71">
        <v>100</v>
      </c>
    </row>
    <row r="25" spans="1:6" ht="15">
      <c r="A25" s="41" t="s">
        <v>182</v>
      </c>
      <c r="B25" s="70"/>
      <c r="C25" s="3"/>
      <c r="D25" s="3"/>
      <c r="E25" s="3"/>
      <c r="F25" s="3"/>
    </row>
    <row r="26" spans="1:8" ht="15">
      <c r="A26" s="41" t="s">
        <v>0</v>
      </c>
      <c r="C26" s="69"/>
      <c r="D26" s="69"/>
      <c r="E26" s="69"/>
      <c r="F26" s="69"/>
      <c r="G26" s="41"/>
      <c r="H26" s="41"/>
    </row>
    <row r="27" spans="7:8" ht="15">
      <c r="G27" s="41"/>
      <c r="H27" s="41"/>
    </row>
  </sheetData>
  <sheetProtection/>
  <mergeCells count="11">
    <mergeCell ref="E5:E6"/>
    <mergeCell ref="F5:F6"/>
    <mergeCell ref="A4:H4"/>
    <mergeCell ref="A2:H2"/>
    <mergeCell ref="A3:H3"/>
    <mergeCell ref="G5:G6"/>
    <mergeCell ref="H5:H6"/>
    <mergeCell ref="A5:A6"/>
    <mergeCell ref="B5:B6"/>
    <mergeCell ref="C5:C6"/>
    <mergeCell ref="D5:D6"/>
  </mergeCells>
  <printOptions horizontalCentered="1" verticalCentered="1"/>
  <pageMargins left="0.75" right="0.75" top="1" bottom="1" header="0" footer="0"/>
  <pageSetup fitToHeight="1" fitToWidth="1" horizontalDpi="600" verticalDpi="6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"/>
  <sheetViews>
    <sheetView showGridLines="0" zoomScalePageLayoutView="0" workbookViewId="0" topLeftCell="A4">
      <selection activeCell="C13" sqref="C13"/>
    </sheetView>
  </sheetViews>
  <sheetFormatPr defaultColWidth="10.00390625" defaultRowHeight="12.75"/>
  <cols>
    <col min="1" max="1" width="13.125" style="1" customWidth="1"/>
    <col min="2" max="2" width="36.375" style="1" customWidth="1"/>
    <col min="3" max="6" width="9.875" style="1" customWidth="1"/>
    <col min="7" max="7" width="10.875" style="1" customWidth="1"/>
    <col min="8" max="8" width="10.75390625" style="1" customWidth="1"/>
    <col min="9" max="16384" width="10.00390625" style="1" customWidth="1"/>
  </cols>
  <sheetData>
    <row r="2" spans="1:8" ht="14.25" customHeight="1">
      <c r="A2" s="393" t="s">
        <v>198</v>
      </c>
      <c r="B2" s="393"/>
      <c r="C2" s="393"/>
      <c r="D2" s="393"/>
      <c r="E2" s="393"/>
      <c r="F2" s="393"/>
      <c r="G2" s="393"/>
      <c r="H2" s="393"/>
    </row>
    <row r="3" spans="1:8" ht="14.25" customHeight="1">
      <c r="A3" s="393" t="s">
        <v>535</v>
      </c>
      <c r="B3" s="393"/>
      <c r="C3" s="393"/>
      <c r="D3" s="393"/>
      <c r="E3" s="393"/>
      <c r="F3" s="393"/>
      <c r="G3" s="393"/>
      <c r="H3" s="393"/>
    </row>
    <row r="4" spans="1:8" ht="14.25" customHeight="1">
      <c r="A4" s="393" t="s">
        <v>145</v>
      </c>
      <c r="B4" s="393"/>
      <c r="C4" s="393"/>
      <c r="D4" s="393"/>
      <c r="E4" s="393"/>
      <c r="F4" s="393"/>
      <c r="G4" s="393"/>
      <c r="H4" s="393"/>
    </row>
    <row r="5" spans="1:8" ht="12.75" customHeight="1">
      <c r="A5" s="386" t="s">
        <v>143</v>
      </c>
      <c r="B5" s="391" t="s">
        <v>142</v>
      </c>
      <c r="C5" s="389">
        <v>2014</v>
      </c>
      <c r="D5" s="389">
        <v>2015</v>
      </c>
      <c r="E5" s="389">
        <v>2016</v>
      </c>
      <c r="F5" s="389">
        <v>2017</v>
      </c>
      <c r="G5" s="386" t="s">
        <v>521</v>
      </c>
      <c r="H5" s="390" t="s">
        <v>530</v>
      </c>
    </row>
    <row r="6" spans="1:8" ht="27" customHeight="1">
      <c r="A6" s="386"/>
      <c r="B6" s="391"/>
      <c r="C6" s="389"/>
      <c r="D6" s="389"/>
      <c r="E6" s="389"/>
      <c r="F6" s="389"/>
      <c r="G6" s="386"/>
      <c r="H6" s="390"/>
    </row>
    <row r="7" spans="1:8" s="81" customFormat="1" ht="15">
      <c r="A7" s="79" t="s">
        <v>141</v>
      </c>
      <c r="B7" s="79" t="s">
        <v>140</v>
      </c>
      <c r="C7" s="80">
        <v>2169315.697</v>
      </c>
      <c r="D7" s="80">
        <v>1963740.841</v>
      </c>
      <c r="E7" s="80">
        <v>2364903.554</v>
      </c>
      <c r="F7" s="80">
        <v>2525081.706</v>
      </c>
      <c r="G7" s="75">
        <v>6.773136761923104</v>
      </c>
      <c r="H7" s="75">
        <v>47.549994971793105</v>
      </c>
    </row>
    <row r="8" spans="1:8" s="81" customFormat="1" ht="15">
      <c r="A8" s="79" t="s">
        <v>139</v>
      </c>
      <c r="B8" s="79" t="s">
        <v>138</v>
      </c>
      <c r="C8" s="80">
        <v>2126202.646</v>
      </c>
      <c r="D8" s="80">
        <v>1911495.305</v>
      </c>
      <c r="E8" s="80">
        <v>2007432.86</v>
      </c>
      <c r="F8" s="80">
        <v>2129088.578</v>
      </c>
      <c r="G8" s="75">
        <v>6.060263355457884</v>
      </c>
      <c r="H8" s="75">
        <v>40.093019935887234</v>
      </c>
    </row>
    <row r="9" spans="1:8" s="81" customFormat="1" ht="15">
      <c r="A9" s="79" t="s">
        <v>96</v>
      </c>
      <c r="B9" s="79" t="s">
        <v>135</v>
      </c>
      <c r="C9" s="80">
        <v>72816.379</v>
      </c>
      <c r="D9" s="80">
        <v>68758.813</v>
      </c>
      <c r="E9" s="80">
        <v>75490.427</v>
      </c>
      <c r="F9" s="80">
        <v>69084.855</v>
      </c>
      <c r="G9" s="75">
        <v>-8.485277212698772</v>
      </c>
      <c r="H9" s="75">
        <v>1.3009418665825365</v>
      </c>
    </row>
    <row r="10" spans="1:8" s="81" customFormat="1" ht="15">
      <c r="A10" s="79" t="s">
        <v>122</v>
      </c>
      <c r="B10" s="79" t="s">
        <v>121</v>
      </c>
      <c r="C10" s="80">
        <v>91583.517</v>
      </c>
      <c r="D10" s="80">
        <v>98550.026</v>
      </c>
      <c r="E10" s="80">
        <v>101796.761</v>
      </c>
      <c r="F10" s="80">
        <v>107521.87</v>
      </c>
      <c r="G10" s="75">
        <v>5.624058117134001</v>
      </c>
      <c r="H10" s="75">
        <v>2.024752056818312</v>
      </c>
    </row>
    <row r="11" spans="1:8" ht="15">
      <c r="A11" s="79" t="s">
        <v>117</v>
      </c>
      <c r="B11" s="79" t="s">
        <v>120</v>
      </c>
      <c r="C11" s="80">
        <v>45267.851</v>
      </c>
      <c r="D11" s="80">
        <v>40574.26</v>
      </c>
      <c r="E11" s="80">
        <v>32608.728</v>
      </c>
      <c r="F11" s="80">
        <v>30706.338</v>
      </c>
      <c r="G11" s="75">
        <v>-5.833990212681705</v>
      </c>
      <c r="H11" s="75">
        <v>0.5782332563864291</v>
      </c>
    </row>
    <row r="12" spans="1:8" ht="15">
      <c r="A12" s="79" t="s">
        <v>119</v>
      </c>
      <c r="B12" s="79" t="s">
        <v>118</v>
      </c>
      <c r="C12" s="80">
        <v>135039.688</v>
      </c>
      <c r="D12" s="80">
        <v>129828.359</v>
      </c>
      <c r="E12" s="80">
        <v>124574.127</v>
      </c>
      <c r="F12" s="80">
        <v>115702.517</v>
      </c>
      <c r="G12" s="75">
        <v>-7.121551010347426</v>
      </c>
      <c r="H12" s="75">
        <v>2.1788024080571304</v>
      </c>
    </row>
    <row r="13" spans="1:8" ht="15">
      <c r="A13" s="79" t="s">
        <v>103</v>
      </c>
      <c r="B13" s="79" t="s">
        <v>115</v>
      </c>
      <c r="C13" s="80">
        <v>26906.237</v>
      </c>
      <c r="D13" s="80">
        <v>18474.541</v>
      </c>
      <c r="E13" s="80">
        <v>28133.189</v>
      </c>
      <c r="F13" s="80">
        <v>15496.113</v>
      </c>
      <c r="G13" s="75">
        <v>-44.91874703575197</v>
      </c>
      <c r="H13" s="75">
        <v>0.291808416924287</v>
      </c>
    </row>
    <row r="14" spans="1:8" s="42" customFormat="1" ht="15">
      <c r="A14" s="79" t="s">
        <v>113</v>
      </c>
      <c r="B14" s="79" t="s">
        <v>196</v>
      </c>
      <c r="C14" s="69">
        <v>27891.311</v>
      </c>
      <c r="D14" s="69">
        <v>28324.681</v>
      </c>
      <c r="E14" s="69">
        <v>24361.889</v>
      </c>
      <c r="F14" s="69">
        <v>39466.521</v>
      </c>
      <c r="G14" s="75">
        <v>62.001070606634826</v>
      </c>
      <c r="H14" s="75">
        <v>0.7431968916669055</v>
      </c>
    </row>
    <row r="15" spans="1:8" s="42" customFormat="1" ht="15">
      <c r="A15" s="79" t="s">
        <v>105</v>
      </c>
      <c r="B15" s="79" t="s">
        <v>195</v>
      </c>
      <c r="C15" s="80">
        <v>7854.591</v>
      </c>
      <c r="D15" s="80">
        <v>7330.631</v>
      </c>
      <c r="E15" s="80">
        <v>8642.113</v>
      </c>
      <c r="F15" s="80">
        <v>6746.82</v>
      </c>
      <c r="G15" s="75">
        <v>-21.93089814956134</v>
      </c>
      <c r="H15" s="75">
        <v>0.1270498520159938</v>
      </c>
    </row>
    <row r="16" spans="1:8" s="60" customFormat="1" ht="30">
      <c r="A16" s="79" t="s">
        <v>194</v>
      </c>
      <c r="B16" s="79" t="s">
        <v>193</v>
      </c>
      <c r="C16" s="69">
        <v>9951.666</v>
      </c>
      <c r="D16" s="69">
        <v>14459.198</v>
      </c>
      <c r="E16" s="69">
        <v>13652.896</v>
      </c>
      <c r="F16" s="69">
        <v>15584.553</v>
      </c>
      <c r="G16" s="75">
        <v>14.148331606715514</v>
      </c>
      <c r="H16" s="75">
        <v>0.293473836916564</v>
      </c>
    </row>
    <row r="17" spans="1:8" s="42" customFormat="1" ht="15">
      <c r="A17" s="79" t="s">
        <v>192</v>
      </c>
      <c r="B17" s="79" t="s">
        <v>191</v>
      </c>
      <c r="C17" s="69">
        <v>36986.296</v>
      </c>
      <c r="D17" s="69">
        <v>32324.692</v>
      </c>
      <c r="E17" s="69">
        <v>45459.516</v>
      </c>
      <c r="F17" s="69">
        <v>54144.193</v>
      </c>
      <c r="G17" s="75">
        <v>19.104200317486875</v>
      </c>
      <c r="H17" s="75">
        <v>1.0195931873349826</v>
      </c>
    </row>
    <row r="18" spans="1:8" s="42" customFormat="1" ht="30">
      <c r="A18" s="79" t="s">
        <v>190</v>
      </c>
      <c r="B18" s="79" t="s">
        <v>189</v>
      </c>
      <c r="C18" s="69">
        <v>16945.504</v>
      </c>
      <c r="D18" s="69">
        <v>12876.876</v>
      </c>
      <c r="E18" s="69">
        <v>13473.663</v>
      </c>
      <c r="F18" s="69">
        <v>11942.932</v>
      </c>
      <c r="G18" s="75">
        <v>-11.360912025185721</v>
      </c>
      <c r="H18" s="75">
        <v>0.22489821030308751</v>
      </c>
    </row>
    <row r="19" spans="1:8" s="42" customFormat="1" ht="15">
      <c r="A19" s="79" t="s">
        <v>188</v>
      </c>
      <c r="B19" s="79" t="s">
        <v>187</v>
      </c>
      <c r="C19" s="69">
        <v>31090.206</v>
      </c>
      <c r="D19" s="69">
        <v>25045.307</v>
      </c>
      <c r="E19" s="69">
        <v>30344.346</v>
      </c>
      <c r="F19" s="69">
        <v>31614.541</v>
      </c>
      <c r="G19" s="75">
        <v>4.1859363190757115</v>
      </c>
      <c r="H19" s="75">
        <v>0.5953356923118698</v>
      </c>
    </row>
    <row r="20" spans="1:8" s="42" customFormat="1" ht="15">
      <c r="A20" s="79" t="s">
        <v>186</v>
      </c>
      <c r="B20" s="79" t="s">
        <v>185</v>
      </c>
      <c r="C20" s="69">
        <v>10347.134</v>
      </c>
      <c r="D20" s="69">
        <v>17131.285</v>
      </c>
      <c r="E20" s="69">
        <v>10132.456</v>
      </c>
      <c r="F20" s="69">
        <v>10226.743</v>
      </c>
      <c r="G20" s="75">
        <v>0.9305443813425018</v>
      </c>
      <c r="H20" s="75">
        <v>0.1925805319773761</v>
      </c>
    </row>
    <row r="21" spans="1:8" s="42" customFormat="1" ht="15">
      <c r="A21" s="79">
        <v>1101000019</v>
      </c>
      <c r="B21" s="79" t="s">
        <v>184</v>
      </c>
      <c r="C21" s="69">
        <v>24125.16</v>
      </c>
      <c r="D21" s="69">
        <v>27819.342</v>
      </c>
      <c r="E21" s="69">
        <v>22577.91</v>
      </c>
      <c r="F21" s="69">
        <v>20244.851</v>
      </c>
      <c r="G21" s="75">
        <v>-10.333370094929073</v>
      </c>
      <c r="H21" s="75">
        <v>0.38123224328436867</v>
      </c>
    </row>
    <row r="22" spans="1:8" s="42" customFormat="1" ht="30">
      <c r="A22" s="79">
        <v>1209309000</v>
      </c>
      <c r="B22" s="79" t="s">
        <v>183</v>
      </c>
      <c r="C22" s="69">
        <v>4.146</v>
      </c>
      <c r="D22" s="69">
        <v>3.241</v>
      </c>
      <c r="E22" s="69">
        <v>5.153</v>
      </c>
      <c r="F22" s="69">
        <v>5.517</v>
      </c>
      <c r="G22" s="75">
        <v>7.063846303124399</v>
      </c>
      <c r="H22" s="75">
        <v>0.00010389102326314292</v>
      </c>
    </row>
    <row r="23" spans="1:8" ht="18" customHeight="1">
      <c r="A23" s="77" t="s">
        <v>38</v>
      </c>
      <c r="B23" s="77"/>
      <c r="C23" s="76">
        <v>97456.86700000055</v>
      </c>
      <c r="D23" s="76">
        <v>89675.73099999968</v>
      </c>
      <c r="E23" s="76">
        <v>106323.75999999978</v>
      </c>
      <c r="F23" s="76">
        <v>127713.53499999922</v>
      </c>
      <c r="G23" s="75">
        <v>20.117587075550645</v>
      </c>
      <c r="H23" s="75">
        <v>2.4049827507165373</v>
      </c>
    </row>
    <row r="24" spans="1:8" ht="15">
      <c r="A24" s="74"/>
      <c r="B24" s="73" t="s">
        <v>104</v>
      </c>
      <c r="C24" s="72">
        <v>4929784.896</v>
      </c>
      <c r="D24" s="72">
        <v>4486413.129</v>
      </c>
      <c r="E24" s="72">
        <v>5009913.348</v>
      </c>
      <c r="F24" s="72">
        <v>5310372.183</v>
      </c>
      <c r="G24" s="71">
        <v>5.997286063239904</v>
      </c>
      <c r="H24" s="71">
        <v>100</v>
      </c>
    </row>
    <row r="25" spans="1:6" ht="15">
      <c r="A25" s="41" t="s">
        <v>182</v>
      </c>
      <c r="B25" s="70"/>
      <c r="C25" s="3"/>
      <c r="D25" s="3"/>
      <c r="E25" s="3"/>
      <c r="F25" s="3"/>
    </row>
    <row r="26" spans="1:8" ht="15">
      <c r="A26" s="41" t="s">
        <v>0</v>
      </c>
      <c r="C26" s="69"/>
      <c r="D26" s="69"/>
      <c r="E26" s="69"/>
      <c r="F26" s="69"/>
      <c r="G26" s="41"/>
      <c r="H26" s="41"/>
    </row>
    <row r="27" spans="7:8" ht="15">
      <c r="G27" s="41"/>
      <c r="H27" s="41"/>
    </row>
  </sheetData>
  <sheetProtection/>
  <mergeCells count="11">
    <mergeCell ref="F5:F6"/>
    <mergeCell ref="G5:G6"/>
    <mergeCell ref="H5:H6"/>
    <mergeCell ref="A2:H2"/>
    <mergeCell ref="A3:H3"/>
    <mergeCell ref="A4:H4"/>
    <mergeCell ref="A5:A6"/>
    <mergeCell ref="B5:B6"/>
    <mergeCell ref="C5:C6"/>
    <mergeCell ref="D5:D6"/>
    <mergeCell ref="E5:E6"/>
  </mergeCells>
  <printOptions horizontalCentered="1" verticalCentered="1"/>
  <pageMargins left="0.75" right="0.75" top="1" bottom="1" header="0" footer="0"/>
  <pageSetup fitToHeight="1" fitToWidth="1" horizontalDpi="600" verticalDpi="6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33"/>
  <sheetViews>
    <sheetView showGridLines="0" zoomScalePageLayoutView="0" workbookViewId="0" topLeftCell="A1">
      <selection activeCell="E11" sqref="E11"/>
    </sheetView>
  </sheetViews>
  <sheetFormatPr defaultColWidth="10.00390625" defaultRowHeight="12.75"/>
  <cols>
    <col min="1" max="1" width="25.125" style="1" customWidth="1"/>
    <col min="2" max="5" width="12.75390625" style="1" customWidth="1"/>
    <col min="6" max="6" width="11.75390625" style="1" customWidth="1"/>
    <col min="7" max="7" width="13.625" style="1" customWidth="1"/>
    <col min="8" max="16384" width="10.00390625" style="1" customWidth="1"/>
  </cols>
  <sheetData>
    <row r="2" spans="1:7" ht="15">
      <c r="A2" s="384" t="s">
        <v>202</v>
      </c>
      <c r="B2" s="384"/>
      <c r="C2" s="384"/>
      <c r="D2" s="384"/>
      <c r="E2" s="384"/>
      <c r="F2" s="384"/>
      <c r="G2" s="384"/>
    </row>
    <row r="3" spans="1:7" ht="15">
      <c r="A3" s="384" t="s">
        <v>536</v>
      </c>
      <c r="B3" s="384"/>
      <c r="C3" s="384"/>
      <c r="D3" s="384"/>
      <c r="E3" s="384"/>
      <c r="F3" s="384"/>
      <c r="G3" s="384"/>
    </row>
    <row r="4" spans="1:7" ht="15">
      <c r="A4" s="384" t="s">
        <v>5</v>
      </c>
      <c r="B4" s="384"/>
      <c r="C4" s="384"/>
      <c r="D4" s="384"/>
      <c r="E4" s="384"/>
      <c r="F4" s="384"/>
      <c r="G4" s="384"/>
    </row>
    <row r="5" spans="1:6" ht="12.75" customHeight="1">
      <c r="A5" s="326"/>
      <c r="B5" s="68"/>
      <c r="C5" s="68"/>
      <c r="D5" s="68"/>
      <c r="E5" s="68"/>
      <c r="F5" s="326"/>
    </row>
    <row r="6" spans="1:7" ht="16.5" customHeight="1">
      <c r="A6" s="386" t="s">
        <v>180</v>
      </c>
      <c r="B6" s="389">
        <v>2014</v>
      </c>
      <c r="C6" s="389">
        <v>2015</v>
      </c>
      <c r="D6" s="389">
        <v>2016</v>
      </c>
      <c r="E6" s="389">
        <v>2017</v>
      </c>
      <c r="F6" s="386" t="s">
        <v>521</v>
      </c>
      <c r="G6" s="390" t="s">
        <v>530</v>
      </c>
    </row>
    <row r="7" spans="1:7" s="9" customFormat="1" ht="15">
      <c r="A7" s="386"/>
      <c r="B7" s="389"/>
      <c r="C7" s="389"/>
      <c r="D7" s="389"/>
      <c r="E7" s="389"/>
      <c r="F7" s="386"/>
      <c r="G7" s="390"/>
    </row>
    <row r="8" spans="1:7" ht="15">
      <c r="A8" s="1" t="s">
        <v>179</v>
      </c>
      <c r="B8" s="3">
        <v>1250456.8555299977</v>
      </c>
      <c r="C8" s="3">
        <v>1164292.5548400003</v>
      </c>
      <c r="D8" s="3">
        <v>1283989.9385700012</v>
      </c>
      <c r="E8" s="3">
        <v>1313198.3002699998</v>
      </c>
      <c r="F8" s="75">
        <v>2.274812350362221</v>
      </c>
      <c r="G8" s="75">
        <v>46.091752794662085</v>
      </c>
    </row>
    <row r="9" spans="1:7" ht="15">
      <c r="A9" s="27" t="s">
        <v>177</v>
      </c>
      <c r="B9" s="3">
        <v>186909.0619800001</v>
      </c>
      <c r="C9" s="3">
        <v>186612.7508899996</v>
      </c>
      <c r="D9" s="3">
        <v>211279.63022000005</v>
      </c>
      <c r="E9" s="3">
        <v>277700.51214000006</v>
      </c>
      <c r="F9" s="75">
        <v>31.4374281376949</v>
      </c>
      <c r="G9" s="75">
        <v>9.746969177371202</v>
      </c>
    </row>
    <row r="10" spans="1:7" ht="15">
      <c r="A10" s="27" t="s">
        <v>178</v>
      </c>
      <c r="B10" s="3">
        <v>249954.94339999993</v>
      </c>
      <c r="C10" s="3">
        <v>247537.13352000059</v>
      </c>
      <c r="D10" s="3">
        <v>275197.0508900001</v>
      </c>
      <c r="E10" s="3">
        <v>272108.63106999994</v>
      </c>
      <c r="F10" s="75">
        <v>-1.1222576005128104</v>
      </c>
      <c r="G10" s="75">
        <v>9.550700571264565</v>
      </c>
    </row>
    <row r="11" spans="1:7" ht="15">
      <c r="A11" s="27" t="s">
        <v>172</v>
      </c>
      <c r="B11" s="3">
        <v>207126.44819000002</v>
      </c>
      <c r="C11" s="3">
        <v>145030.96606000012</v>
      </c>
      <c r="D11" s="3">
        <v>156874.75890000004</v>
      </c>
      <c r="E11" s="3">
        <v>183682.61759999994</v>
      </c>
      <c r="F11" s="75">
        <v>17.088701132021235</v>
      </c>
      <c r="G11" s="75">
        <v>6.447049011070866</v>
      </c>
    </row>
    <row r="12" spans="1:7" ht="15">
      <c r="A12" s="27" t="s">
        <v>173</v>
      </c>
      <c r="B12" s="3">
        <v>142610.81317000007</v>
      </c>
      <c r="C12" s="3">
        <v>166292.30589999983</v>
      </c>
      <c r="D12" s="3">
        <v>192599.06817999986</v>
      </c>
      <c r="E12" s="3">
        <v>144789.4839400001</v>
      </c>
      <c r="F12" s="75">
        <v>-24.8233725592679</v>
      </c>
      <c r="G12" s="75">
        <v>5.081944668719916</v>
      </c>
    </row>
    <row r="13" spans="1:7" ht="15">
      <c r="A13" s="27" t="s">
        <v>171</v>
      </c>
      <c r="B13" s="3">
        <v>83805.98717999995</v>
      </c>
      <c r="C13" s="3">
        <v>91629.62233999993</v>
      </c>
      <c r="D13" s="3">
        <v>108944.42395999993</v>
      </c>
      <c r="E13" s="3">
        <v>114454.29799000004</v>
      </c>
      <c r="F13" s="75">
        <v>5.057508984602199</v>
      </c>
      <c r="G13" s="75">
        <v>4.017214466510522</v>
      </c>
    </row>
    <row r="14" spans="1:7" ht="15">
      <c r="A14" s="27" t="s">
        <v>167</v>
      </c>
      <c r="B14" s="3">
        <v>56375.508479999946</v>
      </c>
      <c r="C14" s="3">
        <v>81962.68391999997</v>
      </c>
      <c r="D14" s="3">
        <v>75160.80147</v>
      </c>
      <c r="E14" s="3">
        <v>70059.90952000003</v>
      </c>
      <c r="F14" s="75">
        <v>-6.786638580531856</v>
      </c>
      <c r="G14" s="75">
        <v>2.4590223957404596</v>
      </c>
    </row>
    <row r="15" spans="1:7" s="9" customFormat="1" ht="15">
      <c r="A15" s="27" t="s">
        <v>159</v>
      </c>
      <c r="B15" s="3">
        <v>14598.798609999996</v>
      </c>
      <c r="C15" s="3">
        <v>19067.965700000008</v>
      </c>
      <c r="D15" s="3">
        <v>24152.961270000014</v>
      </c>
      <c r="E15" s="3">
        <v>43928.10512000002</v>
      </c>
      <c r="F15" s="75">
        <v>81.87461416816986</v>
      </c>
      <c r="G15" s="75">
        <v>1.5418260604759222</v>
      </c>
    </row>
    <row r="16" spans="1:7" ht="15">
      <c r="A16" s="27" t="s">
        <v>165</v>
      </c>
      <c r="B16" s="3">
        <v>34157.15862</v>
      </c>
      <c r="C16" s="3">
        <v>27965.384160000012</v>
      </c>
      <c r="D16" s="3">
        <v>51242.799300000006</v>
      </c>
      <c r="E16" s="3">
        <v>38582.62537999999</v>
      </c>
      <c r="F16" s="75">
        <v>-24.706249644718405</v>
      </c>
      <c r="G16" s="75">
        <v>1.354205858184845</v>
      </c>
    </row>
    <row r="17" spans="1:7" ht="15">
      <c r="A17" s="27" t="s">
        <v>164</v>
      </c>
      <c r="B17" s="3"/>
      <c r="C17" s="3"/>
      <c r="D17" s="3"/>
      <c r="E17" s="3">
        <v>37323.952970000006</v>
      </c>
      <c r="F17" s="75"/>
      <c r="G17" s="75">
        <v>1.3100279015432224</v>
      </c>
    </row>
    <row r="18" spans="1:7" ht="15">
      <c r="A18" s="27" t="s">
        <v>158</v>
      </c>
      <c r="B18" s="3">
        <v>21823.550139999996</v>
      </c>
      <c r="C18" s="3">
        <v>19208.073459999996</v>
      </c>
      <c r="D18" s="3">
        <v>19469.83973</v>
      </c>
      <c r="E18" s="3">
        <v>26032.698789999995</v>
      </c>
      <c r="F18" s="75">
        <v>33.70782271970965</v>
      </c>
      <c r="G18" s="75">
        <v>0.9137178421262614</v>
      </c>
    </row>
    <row r="19" spans="1:7" ht="15">
      <c r="A19" s="27" t="s">
        <v>176</v>
      </c>
      <c r="B19" s="3">
        <v>17725.95926000001</v>
      </c>
      <c r="C19" s="3">
        <v>18581.45186000002</v>
      </c>
      <c r="D19" s="3">
        <v>17750.047960000014</v>
      </c>
      <c r="E19" s="3">
        <v>25090.57283</v>
      </c>
      <c r="F19" s="75">
        <v>41.35495795020929</v>
      </c>
      <c r="G19" s="75">
        <v>0.880650302485961</v>
      </c>
    </row>
    <row r="20" spans="1:7" ht="15">
      <c r="A20" s="27" t="s">
        <v>157</v>
      </c>
      <c r="B20" s="3">
        <v>19580.759169999998</v>
      </c>
      <c r="C20" s="3">
        <v>11154.576209999997</v>
      </c>
      <c r="D20" s="3">
        <v>21045.080620000004</v>
      </c>
      <c r="E20" s="3">
        <v>23385.134409999995</v>
      </c>
      <c r="F20" s="75">
        <v>11.119243647734667</v>
      </c>
      <c r="G20" s="75">
        <v>0.820791371778392</v>
      </c>
    </row>
    <row r="21" spans="1:7" ht="15">
      <c r="A21" s="27" t="s">
        <v>155</v>
      </c>
      <c r="B21" s="3">
        <v>36488.20560999999</v>
      </c>
      <c r="C21" s="3">
        <v>20205.84738</v>
      </c>
      <c r="D21" s="3">
        <v>21392.47411</v>
      </c>
      <c r="E21" s="3">
        <v>21785.7633</v>
      </c>
      <c r="F21" s="75">
        <v>1.8384464928072664</v>
      </c>
      <c r="G21" s="75">
        <v>0.7646552818871033</v>
      </c>
    </row>
    <row r="22" spans="1:7" ht="15">
      <c r="A22" s="27" t="s">
        <v>153</v>
      </c>
      <c r="B22" s="3">
        <v>22787.482340000002</v>
      </c>
      <c r="C22" s="3">
        <v>26027.16304999999</v>
      </c>
      <c r="D22" s="3">
        <v>20255.9298</v>
      </c>
      <c r="E22" s="3">
        <v>21131.338740000003</v>
      </c>
      <c r="F22" s="75">
        <v>4.321741577125726</v>
      </c>
      <c r="G22" s="75">
        <v>0.7416857311070928</v>
      </c>
    </row>
    <row r="23" spans="1:7" ht="15">
      <c r="A23" s="27" t="s">
        <v>163</v>
      </c>
      <c r="B23" s="3">
        <v>27247.851030000016</v>
      </c>
      <c r="C23" s="3">
        <v>19462.380530000006</v>
      </c>
      <c r="D23" s="3">
        <v>20007.628520000013</v>
      </c>
      <c r="E23" s="3">
        <v>20646.238569999983</v>
      </c>
      <c r="F23" s="75">
        <v>3.19183280198152</v>
      </c>
      <c r="G23" s="75">
        <v>0.7246592720325628</v>
      </c>
    </row>
    <row r="24" spans="1:7" ht="15">
      <c r="A24" s="27" t="s">
        <v>537</v>
      </c>
      <c r="B24" s="3">
        <v>7369.555589999999</v>
      </c>
      <c r="C24" s="3">
        <v>2914.88642</v>
      </c>
      <c r="D24" s="3">
        <v>6238.321100000002</v>
      </c>
      <c r="E24" s="3">
        <v>19806.54864</v>
      </c>
      <c r="F24" s="75">
        <v>217.49806273998934</v>
      </c>
      <c r="G24" s="75">
        <v>0.6951871194492334</v>
      </c>
    </row>
    <row r="25" spans="1:7" s="9" customFormat="1" ht="15">
      <c r="A25" s="27" t="s">
        <v>149</v>
      </c>
      <c r="B25" s="3">
        <v>11718.094550000002</v>
      </c>
      <c r="C25" s="3">
        <v>14997.646869999997</v>
      </c>
      <c r="D25" s="3">
        <v>14924.684389999999</v>
      </c>
      <c r="E25" s="3">
        <v>18989.436309999994</v>
      </c>
      <c r="F25" s="75">
        <v>27.23509465113718</v>
      </c>
      <c r="G25" s="75">
        <v>0.6665074147069358</v>
      </c>
    </row>
    <row r="26" spans="1:7" ht="15">
      <c r="A26" s="27" t="s">
        <v>156</v>
      </c>
      <c r="B26" s="3">
        <v>11033.865280000002</v>
      </c>
      <c r="C26" s="3">
        <v>11008.794010000007</v>
      </c>
      <c r="D26" s="3">
        <v>14527.472710000005</v>
      </c>
      <c r="E26" s="3">
        <v>17367.756419999994</v>
      </c>
      <c r="F26" s="75">
        <v>19.551120602311478</v>
      </c>
      <c r="G26" s="75">
        <v>0.6095883122480104</v>
      </c>
    </row>
    <row r="27" spans="1:7" ht="15">
      <c r="A27" s="27" t="s">
        <v>200</v>
      </c>
      <c r="B27" s="3">
        <v>9399.31927</v>
      </c>
      <c r="C27" s="3">
        <v>13712.28287</v>
      </c>
      <c r="D27" s="3">
        <v>11229.16994</v>
      </c>
      <c r="E27" s="3">
        <v>17095.16192</v>
      </c>
      <c r="F27" s="75">
        <v>52.238874390033494</v>
      </c>
      <c r="G27" s="75">
        <v>0.6000205582350779</v>
      </c>
    </row>
    <row r="28" spans="1:7" ht="15">
      <c r="A28" s="27" t="s">
        <v>201</v>
      </c>
      <c r="B28" s="3">
        <v>34610.20446000001</v>
      </c>
      <c r="C28" s="3">
        <v>29687.698099999994</v>
      </c>
      <c r="D28" s="3">
        <v>11562.113039999998</v>
      </c>
      <c r="E28" s="3">
        <v>13034.59358</v>
      </c>
      <c r="F28" s="75">
        <v>12.735393045422105</v>
      </c>
      <c r="G28" s="75">
        <v>0.4574992710124014</v>
      </c>
    </row>
    <row r="29" spans="1:7" ht="15">
      <c r="A29" s="27" t="s">
        <v>538</v>
      </c>
      <c r="B29" s="3"/>
      <c r="C29" s="3"/>
      <c r="D29" s="3">
        <v>4449.541679999999</v>
      </c>
      <c r="E29" s="3">
        <v>9703.1646</v>
      </c>
      <c r="F29" s="75">
        <v>118.07110255004964</v>
      </c>
      <c r="G29" s="75">
        <v>0.34056993827753385</v>
      </c>
    </row>
    <row r="30" spans="1:7" ht="15">
      <c r="A30" s="65" t="s">
        <v>38</v>
      </c>
      <c r="B30" s="3">
        <v>149898.54808000056</v>
      </c>
      <c r="C30" s="3">
        <v>155389.9971300019</v>
      </c>
      <c r="D30" s="3">
        <v>153458.5226800004</v>
      </c>
      <c r="E30" s="3">
        <v>119199.18858000077</v>
      </c>
      <c r="F30" s="75">
        <v>-22.324816831085325</v>
      </c>
      <c r="G30" s="75">
        <v>4.1837546791098426</v>
      </c>
    </row>
    <row r="31" spans="1:7" ht="15">
      <c r="A31" s="65"/>
      <c r="B31" s="3"/>
      <c r="C31" s="3"/>
      <c r="D31" s="3"/>
      <c r="E31" s="3"/>
      <c r="F31" s="75"/>
      <c r="G31" s="75"/>
    </row>
    <row r="32" spans="1:7" ht="15">
      <c r="A32" s="64" t="s">
        <v>104</v>
      </c>
      <c r="B32" s="46">
        <v>2595678.9699399984</v>
      </c>
      <c r="C32" s="46">
        <v>2472742.1652200026</v>
      </c>
      <c r="D32" s="46">
        <v>2715752.259040001</v>
      </c>
      <c r="E32" s="46">
        <v>2849096.0326900003</v>
      </c>
      <c r="F32" s="63">
        <v>4.910012436006794</v>
      </c>
      <c r="G32" s="63">
        <v>100</v>
      </c>
    </row>
    <row r="33" ht="15">
      <c r="A33" s="4" t="s">
        <v>0</v>
      </c>
    </row>
  </sheetData>
  <sheetProtection/>
  <mergeCells count="10">
    <mergeCell ref="G6:G7"/>
    <mergeCell ref="A2:G2"/>
    <mergeCell ref="A3:G3"/>
    <mergeCell ref="A4:G4"/>
    <mergeCell ref="A6:A7"/>
    <mergeCell ref="B6:B7"/>
    <mergeCell ref="C6:C7"/>
    <mergeCell ref="D6:D7"/>
    <mergeCell ref="E6:E7"/>
    <mergeCell ref="F6:F7"/>
  </mergeCells>
  <printOptions horizontalCentered="1" verticalCentered="1"/>
  <pageMargins left="0.4724409448818898" right="0.4724409448818898" top="0.984251968503937" bottom="0.984251968503937" header="0" footer="0"/>
  <pageSetup horizontalDpi="360" verticalDpi="360" orientation="landscape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PageLayoutView="0" workbookViewId="0" topLeftCell="A1">
      <selection activeCell="B9" sqref="B9"/>
    </sheetView>
  </sheetViews>
  <sheetFormatPr defaultColWidth="10.00390625" defaultRowHeight="12.75"/>
  <cols>
    <col min="1" max="1" width="7.375" style="82" customWidth="1"/>
    <col min="2" max="2" width="47.75390625" style="1" customWidth="1"/>
    <col min="3" max="6" width="12.25390625" style="1" customWidth="1"/>
    <col min="7" max="7" width="11.125" style="1" customWidth="1"/>
    <col min="8" max="8" width="14.25390625" style="1" customWidth="1"/>
    <col min="9" max="16384" width="10.00390625" style="1" customWidth="1"/>
  </cols>
  <sheetData>
    <row r="1" spans="1:8" ht="15">
      <c r="A1" s="393" t="s">
        <v>212</v>
      </c>
      <c r="B1" s="393"/>
      <c r="C1" s="393"/>
      <c r="D1" s="393"/>
      <c r="E1" s="393"/>
      <c r="F1" s="393"/>
      <c r="G1" s="393"/>
      <c r="H1" s="393"/>
    </row>
    <row r="2" spans="1:8" ht="15">
      <c r="A2" s="393" t="s">
        <v>539</v>
      </c>
      <c r="B2" s="393"/>
      <c r="C2" s="393"/>
      <c r="D2" s="393"/>
      <c r="E2" s="393"/>
      <c r="F2" s="393"/>
      <c r="G2" s="393"/>
      <c r="H2" s="393"/>
    </row>
    <row r="3" spans="1:8" ht="15">
      <c r="A3" s="393" t="s">
        <v>5</v>
      </c>
      <c r="B3" s="393"/>
      <c r="C3" s="393"/>
      <c r="D3" s="393"/>
      <c r="E3" s="393"/>
      <c r="F3" s="393"/>
      <c r="G3" s="393"/>
      <c r="H3" s="393"/>
    </row>
    <row r="4" spans="1:8" ht="12.75" customHeight="1">
      <c r="A4" s="394" t="s">
        <v>143</v>
      </c>
      <c r="B4" s="391" t="s">
        <v>142</v>
      </c>
      <c r="C4" s="389">
        <v>2014</v>
      </c>
      <c r="D4" s="389">
        <v>2015</v>
      </c>
      <c r="E4" s="389">
        <v>2016</v>
      </c>
      <c r="F4" s="389">
        <v>2017</v>
      </c>
      <c r="G4" s="386" t="s">
        <v>521</v>
      </c>
      <c r="H4" s="390" t="s">
        <v>530</v>
      </c>
    </row>
    <row r="5" spans="1:8" ht="15">
      <c r="A5" s="394"/>
      <c r="B5" s="391"/>
      <c r="C5" s="389"/>
      <c r="D5" s="389"/>
      <c r="E5" s="389"/>
      <c r="F5" s="389"/>
      <c r="G5" s="386"/>
      <c r="H5" s="390"/>
    </row>
    <row r="6" spans="1:8" ht="15">
      <c r="A6" s="92" t="s">
        <v>102</v>
      </c>
      <c r="B6" s="91" t="s">
        <v>209</v>
      </c>
      <c r="C6" s="38">
        <v>45151.43499000002</v>
      </c>
      <c r="D6" s="38">
        <v>45860.137530000015</v>
      </c>
      <c r="E6" s="38">
        <v>36243.14479</v>
      </c>
      <c r="F6" s="38">
        <v>48529.150740000005</v>
      </c>
      <c r="G6" s="37">
        <v>33.89884079096219</v>
      </c>
      <c r="H6" s="37">
        <v>21.018080302470565</v>
      </c>
    </row>
    <row r="7" spans="1:8" ht="15">
      <c r="A7" s="92" t="s">
        <v>114</v>
      </c>
      <c r="B7" s="91" t="s">
        <v>208</v>
      </c>
      <c r="C7" s="38">
        <v>42995.71053000002</v>
      </c>
      <c r="D7" s="38">
        <v>46572.27677</v>
      </c>
      <c r="E7" s="38">
        <v>44503.96202999999</v>
      </c>
      <c r="F7" s="38">
        <v>42293.095190000015</v>
      </c>
      <c r="G7" s="37">
        <v>-4.967797785081773</v>
      </c>
      <c r="H7" s="37">
        <v>18.317231136104812</v>
      </c>
    </row>
    <row r="8" spans="1:8" ht="15">
      <c r="A8" s="92" t="s">
        <v>108</v>
      </c>
      <c r="B8" s="91" t="s">
        <v>210</v>
      </c>
      <c r="C8" s="38">
        <v>62430.39286000001</v>
      </c>
      <c r="D8" s="38">
        <v>31445.37271</v>
      </c>
      <c r="E8" s="38">
        <v>41093.60105000002</v>
      </c>
      <c r="F8" s="38">
        <v>33964.13665000001</v>
      </c>
      <c r="G8" s="37">
        <v>-17.349329866042506</v>
      </c>
      <c r="H8" s="37">
        <v>14.709941151419864</v>
      </c>
    </row>
    <row r="9" spans="1:8" ht="15">
      <c r="A9" s="92" t="s">
        <v>86</v>
      </c>
      <c r="B9" s="91" t="s">
        <v>203</v>
      </c>
      <c r="C9" s="38">
        <v>5349.24129</v>
      </c>
      <c r="D9" s="38">
        <v>4515.478669999999</v>
      </c>
      <c r="E9" s="38">
        <v>11463.940019999998</v>
      </c>
      <c r="F9" s="38">
        <v>17850.825479999992</v>
      </c>
      <c r="G9" s="37">
        <v>55.71283039563561</v>
      </c>
      <c r="H9" s="37">
        <v>7.731231181319195</v>
      </c>
    </row>
    <row r="10" spans="1:8" s="42" customFormat="1" ht="15">
      <c r="A10" s="92" t="s">
        <v>91</v>
      </c>
      <c r="B10" s="91" t="s">
        <v>205</v>
      </c>
      <c r="C10" s="38">
        <v>11603.864110000006</v>
      </c>
      <c r="D10" s="38">
        <v>13694.751689999994</v>
      </c>
      <c r="E10" s="38">
        <v>15431.19422000001</v>
      </c>
      <c r="F10" s="38">
        <v>17241.491420000006</v>
      </c>
      <c r="G10" s="37">
        <v>11.731413487452013</v>
      </c>
      <c r="H10" s="37">
        <v>7.467327280080018</v>
      </c>
    </row>
    <row r="11" spans="1:8" s="60" customFormat="1" ht="15">
      <c r="A11" s="92" t="s">
        <v>98</v>
      </c>
      <c r="B11" s="91" t="s">
        <v>207</v>
      </c>
      <c r="C11" s="38">
        <v>28906.591490000006</v>
      </c>
      <c r="D11" s="38">
        <v>32706.749629999988</v>
      </c>
      <c r="E11" s="38">
        <v>25854.635899999997</v>
      </c>
      <c r="F11" s="38">
        <v>15941.316579999997</v>
      </c>
      <c r="G11" s="90">
        <v>-38.34252146633402</v>
      </c>
      <c r="H11" s="90">
        <v>6.904218740621328</v>
      </c>
    </row>
    <row r="12" spans="1:8" ht="15">
      <c r="A12" s="92" t="s">
        <v>92</v>
      </c>
      <c r="B12" s="91" t="s">
        <v>206</v>
      </c>
      <c r="C12" s="38">
        <v>14479.99138</v>
      </c>
      <c r="D12" s="38">
        <v>14844.55865</v>
      </c>
      <c r="E12" s="38">
        <v>15728.22409</v>
      </c>
      <c r="F12" s="38">
        <v>14232.55991</v>
      </c>
      <c r="G12" s="37">
        <v>-9.5094282192415</v>
      </c>
      <c r="H12" s="37">
        <v>6.164152525577521</v>
      </c>
    </row>
    <row r="13" spans="1:8" ht="15">
      <c r="A13" s="92" t="s">
        <v>85</v>
      </c>
      <c r="B13" s="91" t="s">
        <v>204</v>
      </c>
      <c r="C13" s="38">
        <v>9587.19045</v>
      </c>
      <c r="D13" s="38">
        <v>10260.47017</v>
      </c>
      <c r="E13" s="38">
        <v>11401.516989999995</v>
      </c>
      <c r="F13" s="38">
        <v>13364.36601</v>
      </c>
      <c r="G13" s="37">
        <v>17.2156829807961</v>
      </c>
      <c r="H13" s="37">
        <v>5.788135866928796</v>
      </c>
    </row>
    <row r="14" spans="1:8" s="51" customFormat="1" ht="15">
      <c r="A14" s="92" t="s">
        <v>81</v>
      </c>
      <c r="B14" s="91" t="s">
        <v>677</v>
      </c>
      <c r="C14" s="38">
        <v>6394.8962</v>
      </c>
      <c r="D14" s="38">
        <v>7020.649629999999</v>
      </c>
      <c r="E14" s="38">
        <v>6517.002649999999</v>
      </c>
      <c r="F14" s="38">
        <v>7179.260479999996</v>
      </c>
      <c r="G14" s="90">
        <v>10.162000317738041</v>
      </c>
      <c r="H14" s="90">
        <v>3.1093532645857564</v>
      </c>
    </row>
    <row r="15" spans="1:8" ht="15">
      <c r="A15" s="83"/>
      <c r="B15" s="1" t="s">
        <v>38</v>
      </c>
      <c r="C15" s="38">
        <v>17677.432090000017</v>
      </c>
      <c r="D15" s="38">
        <v>19929.450060000032</v>
      </c>
      <c r="E15" s="38">
        <v>18159.982909999962</v>
      </c>
      <c r="F15" s="38">
        <v>20296.200849999965</v>
      </c>
      <c r="G15" s="37">
        <v>11.763325717799411</v>
      </c>
      <c r="H15" s="37">
        <v>8.790328550892143</v>
      </c>
    </row>
    <row r="16" spans="1:8" ht="15">
      <c r="A16" s="89"/>
      <c r="B16" s="89" t="s">
        <v>104</v>
      </c>
      <c r="C16" s="88">
        <v>244576.74539000005</v>
      </c>
      <c r="D16" s="88">
        <v>226849.89550999997</v>
      </c>
      <c r="E16" s="88">
        <v>226397.20465</v>
      </c>
      <c r="F16" s="88">
        <v>230892.40331</v>
      </c>
      <c r="G16" s="87">
        <v>1.9855362909402485</v>
      </c>
      <c r="H16" s="87">
        <v>100</v>
      </c>
    </row>
    <row r="17" spans="1:2" ht="15">
      <c r="A17" s="86" t="s">
        <v>211</v>
      </c>
      <c r="B17" s="70"/>
    </row>
    <row r="18" spans="1:8" ht="15">
      <c r="A18" s="86" t="s">
        <v>0</v>
      </c>
      <c r="B18" s="83"/>
      <c r="C18" s="39"/>
      <c r="D18" s="39"/>
      <c r="E18" s="39"/>
      <c r="F18" s="39"/>
      <c r="G18" s="39"/>
      <c r="H18" s="39"/>
    </row>
    <row r="19" spans="2:8" ht="15">
      <c r="B19" s="83"/>
      <c r="C19" s="85"/>
      <c r="D19" s="85"/>
      <c r="E19" s="85"/>
      <c r="F19" s="85"/>
      <c r="G19" s="84"/>
      <c r="H19" s="39"/>
    </row>
  </sheetData>
  <sheetProtection/>
  <mergeCells count="11">
    <mergeCell ref="E4:E5"/>
    <mergeCell ref="F4:F5"/>
    <mergeCell ref="A1:H1"/>
    <mergeCell ref="A3:H3"/>
    <mergeCell ref="A2:H2"/>
    <mergeCell ref="H4:H5"/>
    <mergeCell ref="G4:G5"/>
    <mergeCell ref="A4:A5"/>
    <mergeCell ref="B4:B5"/>
    <mergeCell ref="C4:C5"/>
    <mergeCell ref="D4:D5"/>
  </mergeCells>
  <printOptions horizontalCentered="1" verticalCentered="1"/>
  <pageMargins left="0.36" right="0.58" top="1" bottom="1" header="0" footer="0"/>
  <pageSetup fitToHeight="1" fitToWidth="1" horizontalDpi="600" verticalDpi="600" orientation="landscape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zoomScalePageLayoutView="0" workbookViewId="0" topLeftCell="A1">
      <selection activeCell="B10" sqref="B10"/>
    </sheetView>
  </sheetViews>
  <sheetFormatPr defaultColWidth="10.00390625" defaultRowHeight="12.75"/>
  <cols>
    <col min="1" max="1" width="7.875" style="82" customWidth="1"/>
    <col min="2" max="2" width="43.875" style="1" customWidth="1"/>
    <col min="3" max="6" width="10.25390625" style="1" customWidth="1"/>
    <col min="7" max="7" width="10.625" style="1" customWidth="1"/>
    <col min="8" max="8" width="14.375" style="1" customWidth="1"/>
    <col min="9" max="16384" width="10.00390625" style="1" customWidth="1"/>
  </cols>
  <sheetData>
    <row r="1" spans="1:8" ht="15">
      <c r="A1" s="395" t="s">
        <v>213</v>
      </c>
      <c r="B1" s="395"/>
      <c r="C1" s="395"/>
      <c r="D1" s="395"/>
      <c r="E1" s="395"/>
      <c r="F1" s="395"/>
      <c r="G1" s="395"/>
      <c r="H1" s="395"/>
    </row>
    <row r="2" spans="1:8" ht="15">
      <c r="A2" s="393" t="s">
        <v>540</v>
      </c>
      <c r="B2" s="393"/>
      <c r="C2" s="393"/>
      <c r="D2" s="393"/>
      <c r="E2" s="393"/>
      <c r="F2" s="393"/>
      <c r="G2" s="393"/>
      <c r="H2" s="393"/>
    </row>
    <row r="3" spans="1:8" ht="15">
      <c r="A3" s="393" t="s">
        <v>145</v>
      </c>
      <c r="B3" s="393"/>
      <c r="C3" s="393"/>
      <c r="D3" s="393"/>
      <c r="E3" s="393"/>
      <c r="F3" s="393"/>
      <c r="G3" s="393"/>
      <c r="H3" s="393"/>
    </row>
    <row r="4" spans="3:6" ht="15">
      <c r="C4" s="3"/>
      <c r="D4" s="3"/>
      <c r="E4" s="3"/>
      <c r="F4" s="3"/>
    </row>
    <row r="5" spans="1:8" ht="12.75" customHeight="1">
      <c r="A5" s="386" t="s">
        <v>143</v>
      </c>
      <c r="B5" s="391" t="s">
        <v>142</v>
      </c>
      <c r="C5" s="389">
        <v>2014</v>
      </c>
      <c r="D5" s="389">
        <v>2015</v>
      </c>
      <c r="E5" s="389">
        <v>2016</v>
      </c>
      <c r="F5" s="389">
        <v>2017</v>
      </c>
      <c r="G5" s="386" t="s">
        <v>521</v>
      </c>
      <c r="H5" s="390" t="s">
        <v>530</v>
      </c>
    </row>
    <row r="6" spans="1:8" ht="15">
      <c r="A6" s="386"/>
      <c r="B6" s="391"/>
      <c r="C6" s="389"/>
      <c r="D6" s="389"/>
      <c r="E6" s="389"/>
      <c r="F6" s="389"/>
      <c r="G6" s="386"/>
      <c r="H6" s="390"/>
    </row>
    <row r="7" spans="1:8" ht="15">
      <c r="A7" s="99" t="s">
        <v>102</v>
      </c>
      <c r="B7" s="99" t="s">
        <v>209</v>
      </c>
      <c r="C7" s="97">
        <v>10109.067</v>
      </c>
      <c r="D7" s="97">
        <v>9547.698</v>
      </c>
      <c r="E7" s="97">
        <v>9850.456</v>
      </c>
      <c r="F7" s="97">
        <v>12619.667</v>
      </c>
      <c r="G7" s="37">
        <v>28.112515806374837</v>
      </c>
      <c r="H7" s="37">
        <v>11.234439090071172</v>
      </c>
    </row>
    <row r="8" spans="1:8" ht="15">
      <c r="A8" s="99" t="s">
        <v>114</v>
      </c>
      <c r="B8" s="99" t="s">
        <v>208</v>
      </c>
      <c r="C8" s="97">
        <v>53154.282</v>
      </c>
      <c r="D8" s="97">
        <v>54699.871</v>
      </c>
      <c r="E8" s="97">
        <v>52373.519</v>
      </c>
      <c r="F8" s="97">
        <v>49284.679</v>
      </c>
      <c r="G8" s="37">
        <v>-5.897713308131925</v>
      </c>
      <c r="H8" s="37">
        <v>43.87482841656676</v>
      </c>
    </row>
    <row r="9" spans="1:8" ht="15">
      <c r="A9" s="99" t="s">
        <v>108</v>
      </c>
      <c r="B9" s="99" t="s">
        <v>210</v>
      </c>
      <c r="C9" s="97">
        <v>13824.189</v>
      </c>
      <c r="D9" s="97">
        <v>9216.264</v>
      </c>
      <c r="E9" s="97">
        <v>12610.003</v>
      </c>
      <c r="F9" s="97">
        <v>8487.169</v>
      </c>
      <c r="G9" s="37">
        <v>-32.69494860548407</v>
      </c>
      <c r="H9" s="37">
        <v>7.555554609930694</v>
      </c>
    </row>
    <row r="10" spans="1:8" ht="15">
      <c r="A10" s="99" t="s">
        <v>86</v>
      </c>
      <c r="B10" s="99" t="s">
        <v>203</v>
      </c>
      <c r="C10" s="97">
        <v>7234.207</v>
      </c>
      <c r="D10" s="97">
        <v>3901.834</v>
      </c>
      <c r="E10" s="97">
        <v>10396.233</v>
      </c>
      <c r="F10" s="97">
        <v>17015.276</v>
      </c>
      <c r="G10" s="37">
        <v>63.6677054082955</v>
      </c>
      <c r="H10" s="37">
        <v>15.1475535624474</v>
      </c>
    </row>
    <row r="11" spans="1:8" s="51" customFormat="1" ht="15">
      <c r="A11" s="99" t="s">
        <v>91</v>
      </c>
      <c r="B11" s="99" t="s">
        <v>205</v>
      </c>
      <c r="C11" s="97">
        <v>2888.924</v>
      </c>
      <c r="D11" s="97">
        <v>3637.233</v>
      </c>
      <c r="E11" s="97">
        <v>3669.406</v>
      </c>
      <c r="F11" s="97">
        <v>3876.659</v>
      </c>
      <c r="G11" s="90">
        <v>5.648134875235944</v>
      </c>
      <c r="H11" s="90">
        <v>3.4511282594442645</v>
      </c>
    </row>
    <row r="12" spans="1:8" s="51" customFormat="1" ht="15">
      <c r="A12" s="99" t="s">
        <v>98</v>
      </c>
      <c r="B12" s="99" t="s">
        <v>207</v>
      </c>
      <c r="C12" s="97">
        <v>5666.446</v>
      </c>
      <c r="D12" s="97">
        <v>5698.066</v>
      </c>
      <c r="E12" s="97">
        <v>4831.943</v>
      </c>
      <c r="F12" s="97">
        <v>3064.1</v>
      </c>
      <c r="G12" s="90">
        <v>-36.58658638978151</v>
      </c>
      <c r="H12" s="90">
        <v>2.7277617401383947</v>
      </c>
    </row>
    <row r="13" spans="1:8" ht="15">
      <c r="A13" s="99" t="s">
        <v>92</v>
      </c>
      <c r="B13" s="99" t="s">
        <v>206</v>
      </c>
      <c r="C13" s="97">
        <v>3112.531</v>
      </c>
      <c r="D13" s="97">
        <v>3069.032</v>
      </c>
      <c r="E13" s="97">
        <v>3300.762</v>
      </c>
      <c r="F13" s="97">
        <v>3113.41</v>
      </c>
      <c r="G13" s="37">
        <v>-5.67602268809445</v>
      </c>
      <c r="H13" s="37">
        <v>2.771659110134878</v>
      </c>
    </row>
    <row r="14" spans="1:8" s="51" customFormat="1" ht="15">
      <c r="A14" s="99" t="s">
        <v>85</v>
      </c>
      <c r="B14" s="99" t="s">
        <v>204</v>
      </c>
      <c r="C14" s="97">
        <v>6250.277</v>
      </c>
      <c r="D14" s="97">
        <v>6160.463</v>
      </c>
      <c r="E14" s="97">
        <v>7269.591</v>
      </c>
      <c r="F14" s="97">
        <v>8244.3</v>
      </c>
      <c r="G14" s="37">
        <v>13.408030795680226</v>
      </c>
      <c r="H14" s="37">
        <v>7.339344706185493</v>
      </c>
    </row>
    <row r="15" spans="1:8" s="51" customFormat="1" ht="15">
      <c r="A15" s="99" t="s">
        <v>81</v>
      </c>
      <c r="B15" s="99" t="s">
        <v>677</v>
      </c>
      <c r="C15" s="97">
        <v>2786.047</v>
      </c>
      <c r="D15" s="97">
        <v>3275.582</v>
      </c>
      <c r="E15" s="97">
        <v>2400.935</v>
      </c>
      <c r="F15" s="97">
        <v>2728.402</v>
      </c>
      <c r="G15" s="37">
        <v>13.639144749857879</v>
      </c>
      <c r="H15" s="37">
        <v>2.4289124334444296</v>
      </c>
    </row>
    <row r="16" spans="1:8" ht="15">
      <c r="A16" s="91"/>
      <c r="B16" s="98" t="s">
        <v>38</v>
      </c>
      <c r="C16" s="97">
        <v>4606.957999999999</v>
      </c>
      <c r="D16" s="97">
        <v>4292.0610000000015</v>
      </c>
      <c r="E16" s="97">
        <v>4304.506999999983</v>
      </c>
      <c r="F16" s="97">
        <v>3896.5299999999843</v>
      </c>
      <c r="G16" s="37">
        <v>-9.477903044413694</v>
      </c>
      <c r="H16" s="37">
        <v>3.468818071636506</v>
      </c>
    </row>
    <row r="17" spans="1:8" ht="15">
      <c r="A17" s="96"/>
      <c r="B17" s="95" t="s">
        <v>104</v>
      </c>
      <c r="C17" s="94">
        <v>109632.928</v>
      </c>
      <c r="D17" s="94">
        <v>103498.104</v>
      </c>
      <c r="E17" s="94">
        <v>111007.355</v>
      </c>
      <c r="F17" s="94">
        <v>112330.192</v>
      </c>
      <c r="G17" s="93">
        <v>1.1916660837473225</v>
      </c>
      <c r="H17" s="93">
        <v>100</v>
      </c>
    </row>
    <row r="18" spans="1:2" ht="15">
      <c r="A18" s="41" t="s">
        <v>211</v>
      </c>
      <c r="B18" s="70"/>
    </row>
    <row r="19" spans="1:8" ht="15">
      <c r="A19" s="41" t="s">
        <v>0</v>
      </c>
      <c r="B19" s="83"/>
      <c r="C19" s="39"/>
      <c r="D19" s="39"/>
      <c r="E19" s="39"/>
      <c r="F19" s="39"/>
      <c r="G19" s="39"/>
      <c r="H19" s="39"/>
    </row>
    <row r="20" spans="2:8" ht="15">
      <c r="B20" s="83"/>
      <c r="C20" s="38"/>
      <c r="D20" s="38"/>
      <c r="E20" s="38"/>
      <c r="F20" s="38"/>
      <c r="G20" s="39"/>
      <c r="H20" s="39"/>
    </row>
  </sheetData>
  <sheetProtection/>
  <mergeCells count="11">
    <mergeCell ref="E5:E6"/>
    <mergeCell ref="F5:F6"/>
    <mergeCell ref="A1:H1"/>
    <mergeCell ref="A2:H2"/>
    <mergeCell ref="A3:H3"/>
    <mergeCell ref="A5:A6"/>
    <mergeCell ref="B5:B6"/>
    <mergeCell ref="G5:G6"/>
    <mergeCell ref="H5:H6"/>
    <mergeCell ref="C5:C6"/>
    <mergeCell ref="D5:D6"/>
  </mergeCells>
  <printOptions horizontalCentered="1" verticalCentered="1"/>
  <pageMargins left="0.36" right="0.58" top="1" bottom="1" header="0" footer="0"/>
  <pageSetup fitToHeight="1" fitToWidth="1" horizontalDpi="600" verticalDpi="600" orientation="landscape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32"/>
  <sheetViews>
    <sheetView showGridLines="0" zoomScalePageLayoutView="0" workbookViewId="0" topLeftCell="A1">
      <selection activeCell="A18" sqref="A18"/>
    </sheetView>
  </sheetViews>
  <sheetFormatPr defaultColWidth="10.00390625" defaultRowHeight="12.75"/>
  <cols>
    <col min="1" max="1" width="23.75390625" style="1" customWidth="1"/>
    <col min="2" max="5" width="12.875" style="1" customWidth="1"/>
    <col min="6" max="6" width="11.75390625" style="1" customWidth="1"/>
    <col min="7" max="7" width="12.00390625" style="1" customWidth="1"/>
    <col min="8" max="16384" width="10.00390625" style="1" customWidth="1"/>
  </cols>
  <sheetData>
    <row r="2" spans="1:7" ht="15">
      <c r="A2" s="384" t="s">
        <v>223</v>
      </c>
      <c r="B2" s="384"/>
      <c r="C2" s="384"/>
      <c r="D2" s="384"/>
      <c r="E2" s="384"/>
      <c r="F2" s="384"/>
      <c r="G2" s="384"/>
    </row>
    <row r="3" spans="1:7" ht="15">
      <c r="A3" s="384" t="s">
        <v>541</v>
      </c>
      <c r="B3" s="384"/>
      <c r="C3" s="384"/>
      <c r="D3" s="384"/>
      <c r="E3" s="384"/>
      <c r="F3" s="384"/>
      <c r="G3" s="384"/>
    </row>
    <row r="4" spans="1:7" ht="15">
      <c r="A4" s="384" t="s">
        <v>5</v>
      </c>
      <c r="B4" s="384"/>
      <c r="C4" s="384"/>
      <c r="D4" s="384"/>
      <c r="E4" s="384"/>
      <c r="F4" s="384"/>
      <c r="G4" s="384"/>
    </row>
    <row r="5" spans="1:6" ht="4.5" customHeight="1">
      <c r="A5" s="318"/>
      <c r="B5" s="68"/>
      <c r="C5" s="68"/>
      <c r="D5" s="68"/>
      <c r="E5" s="68"/>
      <c r="F5" s="318"/>
    </row>
    <row r="6" spans="1:7" ht="12.75" customHeight="1">
      <c r="A6" s="386" t="s">
        <v>180</v>
      </c>
      <c r="B6" s="389">
        <v>2014</v>
      </c>
      <c r="C6" s="389">
        <v>2015</v>
      </c>
      <c r="D6" s="389">
        <v>2016</v>
      </c>
      <c r="E6" s="389">
        <v>2017</v>
      </c>
      <c r="F6" s="386" t="s">
        <v>521</v>
      </c>
      <c r="G6" s="390" t="s">
        <v>530</v>
      </c>
    </row>
    <row r="7" spans="1:7" ht="16.5" customHeight="1">
      <c r="A7" s="386"/>
      <c r="B7" s="389"/>
      <c r="C7" s="389"/>
      <c r="D7" s="389"/>
      <c r="E7" s="389"/>
      <c r="F7" s="386"/>
      <c r="G7" s="390"/>
    </row>
    <row r="8" spans="1:7" s="9" customFormat="1" ht="15">
      <c r="A8" s="27" t="s">
        <v>175</v>
      </c>
      <c r="B8" s="3">
        <v>47533.83965999998</v>
      </c>
      <c r="C8" s="3">
        <v>45560.43502</v>
      </c>
      <c r="D8" s="3">
        <v>42548.18812999999</v>
      </c>
      <c r="E8" s="3">
        <v>49273.0518</v>
      </c>
      <c r="F8" s="90">
        <v>15.805287993587736</v>
      </c>
      <c r="G8" s="90">
        <v>21.340265462889732</v>
      </c>
    </row>
    <row r="9" spans="1:7" ht="15">
      <c r="A9" s="27" t="s">
        <v>176</v>
      </c>
      <c r="B9" s="3">
        <v>29188.415199999996</v>
      </c>
      <c r="C9" s="3">
        <v>33074.85604000002</v>
      </c>
      <c r="D9" s="3">
        <v>31900.423860000003</v>
      </c>
      <c r="E9" s="3">
        <v>33234.956840000006</v>
      </c>
      <c r="F9" s="90">
        <v>4.183433379621571</v>
      </c>
      <c r="G9" s="90">
        <v>14.39413179626278</v>
      </c>
    </row>
    <row r="10" spans="1:7" ht="15">
      <c r="A10" s="27" t="s">
        <v>179</v>
      </c>
      <c r="B10" s="3">
        <v>49540.50651</v>
      </c>
      <c r="C10" s="3">
        <v>49864.54375</v>
      </c>
      <c r="D10" s="3">
        <v>40576.6667</v>
      </c>
      <c r="E10" s="3">
        <v>39330.173670000004</v>
      </c>
      <c r="F10" s="90">
        <v>-3.071945360164341</v>
      </c>
      <c r="G10" s="90">
        <v>17.03398340793164</v>
      </c>
    </row>
    <row r="11" spans="1:7" ht="15">
      <c r="A11" s="27" t="s">
        <v>174</v>
      </c>
      <c r="B11" s="3">
        <v>18109.186790000003</v>
      </c>
      <c r="C11" s="3">
        <v>19676.743140000006</v>
      </c>
      <c r="D11" s="3">
        <v>24598.11881000001</v>
      </c>
      <c r="E11" s="3">
        <v>25583.51833999999</v>
      </c>
      <c r="F11" s="90">
        <v>4.005995489376124</v>
      </c>
      <c r="G11" s="90">
        <v>11.080277208449829</v>
      </c>
    </row>
    <row r="12" spans="1:7" ht="15">
      <c r="A12" s="27" t="s">
        <v>168</v>
      </c>
      <c r="B12" s="3">
        <v>24962.990730000016</v>
      </c>
      <c r="C12" s="3">
        <v>18725.66978</v>
      </c>
      <c r="D12" s="3">
        <v>22061.273069999996</v>
      </c>
      <c r="E12" s="3">
        <v>18583.29377000001</v>
      </c>
      <c r="F12" s="90">
        <v>-15.765088845799713</v>
      </c>
      <c r="G12" s="90">
        <v>8.048464784287324</v>
      </c>
    </row>
    <row r="13" spans="1:7" ht="15">
      <c r="A13" s="27" t="s">
        <v>161</v>
      </c>
      <c r="B13" s="3">
        <v>11725.113110000002</v>
      </c>
      <c r="C13" s="3">
        <v>12282.041110000004</v>
      </c>
      <c r="D13" s="3">
        <v>9661.195709999998</v>
      </c>
      <c r="E13" s="3">
        <v>16983.792569999998</v>
      </c>
      <c r="F13" s="90">
        <v>75.79389839314207</v>
      </c>
      <c r="G13" s="90">
        <v>7.355717349954244</v>
      </c>
    </row>
    <row r="14" spans="1:7" ht="15">
      <c r="A14" s="27" t="s">
        <v>166</v>
      </c>
      <c r="B14" s="3">
        <v>16445.461270000007</v>
      </c>
      <c r="C14" s="3">
        <v>13991.02942</v>
      </c>
      <c r="D14" s="3">
        <v>15399.00786</v>
      </c>
      <c r="E14" s="3">
        <v>15996.010500000004</v>
      </c>
      <c r="F14" s="90">
        <v>3.8768902868785426</v>
      </c>
      <c r="G14" s="90">
        <v>6.9279067958435565</v>
      </c>
    </row>
    <row r="15" spans="1:7" s="9" customFormat="1" ht="15">
      <c r="A15" s="27" t="s">
        <v>169</v>
      </c>
      <c r="B15" s="3">
        <v>14564.783230000003</v>
      </c>
      <c r="C15" s="3">
        <v>20215.98101</v>
      </c>
      <c r="D15" s="3">
        <v>21701.453470000004</v>
      </c>
      <c r="E15" s="3">
        <v>15675.359100000001</v>
      </c>
      <c r="F15" s="90">
        <v>-27.76816022175864</v>
      </c>
      <c r="G15" s="90">
        <v>6.789031979953884</v>
      </c>
    </row>
    <row r="16" spans="1:7" ht="15">
      <c r="A16" s="27" t="s">
        <v>150</v>
      </c>
      <c r="B16" s="3">
        <v>3361.0194500000002</v>
      </c>
      <c r="C16" s="3">
        <v>2119.53694</v>
      </c>
      <c r="D16" s="3">
        <v>1934.1299800000002</v>
      </c>
      <c r="E16" s="3">
        <v>3246.3420100000003</v>
      </c>
      <c r="F16" s="90">
        <v>67.845079884445</v>
      </c>
      <c r="G16" s="90">
        <v>1.405997756297511</v>
      </c>
    </row>
    <row r="17" spans="1:7" ht="15">
      <c r="A17" s="27" t="s">
        <v>222</v>
      </c>
      <c r="B17" s="3">
        <v>13860.15</v>
      </c>
      <c r="C17" s="3">
        <v>1567.80354</v>
      </c>
      <c r="D17" s="3">
        <v>3053.26</v>
      </c>
      <c r="E17" s="3">
        <v>2961.6863</v>
      </c>
      <c r="F17" s="90">
        <v>-2.999210679732489</v>
      </c>
      <c r="G17" s="90">
        <v>1.2827127517156076</v>
      </c>
    </row>
    <row r="18" spans="1:7" ht="15">
      <c r="A18" s="27" t="s">
        <v>219</v>
      </c>
      <c r="B18" s="3">
        <v>1190.76503</v>
      </c>
      <c r="C18" s="3">
        <v>781.97997</v>
      </c>
      <c r="D18" s="3">
        <v>1057.3405099999998</v>
      </c>
      <c r="E18" s="3">
        <v>1485.67241</v>
      </c>
      <c r="F18" s="90">
        <v>40.51030826389128</v>
      </c>
      <c r="G18" s="90">
        <v>0.6434479388242631</v>
      </c>
    </row>
    <row r="19" spans="1:7" ht="15">
      <c r="A19" s="27" t="s">
        <v>221</v>
      </c>
      <c r="B19" s="3">
        <v>2385.8253499999996</v>
      </c>
      <c r="C19" s="3">
        <v>2501.5215000000003</v>
      </c>
      <c r="D19" s="3">
        <v>1208.93378</v>
      </c>
      <c r="E19" s="3">
        <v>1391.9455</v>
      </c>
      <c r="F19" s="90">
        <v>15.138274984755572</v>
      </c>
      <c r="G19" s="90">
        <v>0.6028546110852987</v>
      </c>
    </row>
    <row r="20" spans="1:7" ht="15">
      <c r="A20" s="27" t="s">
        <v>170</v>
      </c>
      <c r="B20" s="3">
        <v>2313.0303</v>
      </c>
      <c r="C20" s="3">
        <v>2821.07561</v>
      </c>
      <c r="D20" s="3">
        <v>1673.7336399999997</v>
      </c>
      <c r="E20" s="3">
        <v>1030.67818</v>
      </c>
      <c r="F20" s="90">
        <v>-38.420417958499044</v>
      </c>
      <c r="G20" s="90">
        <v>0.4463889522671711</v>
      </c>
    </row>
    <row r="21" spans="1:7" ht="15">
      <c r="A21" s="27" t="s">
        <v>242</v>
      </c>
      <c r="B21" s="3">
        <v>93.0352</v>
      </c>
      <c r="C21" s="3">
        <v>0.29</v>
      </c>
      <c r="D21" s="3">
        <v>0.25</v>
      </c>
      <c r="E21" s="3">
        <v>705.7376599999999</v>
      </c>
      <c r="F21" s="90">
        <v>282195.06399999995</v>
      </c>
      <c r="G21" s="90">
        <v>0.305656509215015</v>
      </c>
    </row>
    <row r="22" spans="1:7" ht="15">
      <c r="A22" s="27" t="s">
        <v>172</v>
      </c>
      <c r="B22" s="3">
        <v>347.20846</v>
      </c>
      <c r="C22" s="3">
        <v>456.75699</v>
      </c>
      <c r="D22" s="3">
        <v>518.91377</v>
      </c>
      <c r="E22" s="3">
        <v>670.6694699999999</v>
      </c>
      <c r="F22" s="90">
        <v>29.244878200090916</v>
      </c>
      <c r="G22" s="90">
        <v>0.2904684001662661</v>
      </c>
    </row>
    <row r="23" spans="1:7" s="9" customFormat="1" ht="15">
      <c r="A23" s="27" t="s">
        <v>156</v>
      </c>
      <c r="B23" s="3">
        <v>531.2682</v>
      </c>
      <c r="C23" s="3">
        <v>229.84685000000002</v>
      </c>
      <c r="D23" s="3">
        <v>463.35813</v>
      </c>
      <c r="E23" s="3">
        <v>667.2560500000001</v>
      </c>
      <c r="F23" s="90">
        <v>44.00439029741423</v>
      </c>
      <c r="G23" s="90">
        <v>0.28899004057059896</v>
      </c>
    </row>
    <row r="24" spans="1:7" ht="15">
      <c r="A24" s="27" t="s">
        <v>217</v>
      </c>
      <c r="B24" s="3">
        <v>1517.6478200000001</v>
      </c>
      <c r="C24" s="3">
        <v>742.24205</v>
      </c>
      <c r="D24" s="3">
        <v>524.37761</v>
      </c>
      <c r="E24" s="3">
        <v>645.8928299999999</v>
      </c>
      <c r="F24" s="90">
        <v>23.17322816281189</v>
      </c>
      <c r="G24" s="90">
        <v>0.27973758371461593</v>
      </c>
    </row>
    <row r="25" spans="1:7" ht="15">
      <c r="A25" s="27" t="s">
        <v>167</v>
      </c>
      <c r="B25" s="3">
        <v>568.18994</v>
      </c>
      <c r="C25" s="3">
        <v>472.68324</v>
      </c>
      <c r="D25" s="3">
        <v>696.4279</v>
      </c>
      <c r="E25" s="3">
        <v>634.83455</v>
      </c>
      <c r="F25" s="90">
        <v>-8.84418186003174</v>
      </c>
      <c r="G25" s="90">
        <v>0.27494821869373526</v>
      </c>
    </row>
    <row r="26" spans="1:7" ht="15">
      <c r="A26" s="27" t="s">
        <v>158</v>
      </c>
      <c r="B26" s="3">
        <v>3.95655</v>
      </c>
      <c r="C26" s="3">
        <v>7.90374</v>
      </c>
      <c r="D26" s="3">
        <v>3717.30655</v>
      </c>
      <c r="E26" s="3">
        <v>623.9979000000001</v>
      </c>
      <c r="F26" s="90">
        <v>-83.21370886132596</v>
      </c>
      <c r="G26" s="90">
        <v>0.27025484210591805</v>
      </c>
    </row>
    <row r="27" spans="1:7" ht="15">
      <c r="A27" s="27" t="s">
        <v>218</v>
      </c>
      <c r="B27" s="3">
        <v>1545.7887200000002</v>
      </c>
      <c r="C27" s="3">
        <v>684.66964</v>
      </c>
      <c r="D27" s="3">
        <v>947.5121599999999</v>
      </c>
      <c r="E27" s="3">
        <v>578.9063600000001</v>
      </c>
      <c r="F27" s="90">
        <v>-38.90248754169021</v>
      </c>
      <c r="G27" s="90">
        <v>0.2507255984610073</v>
      </c>
    </row>
    <row r="28" spans="1:7" ht="15">
      <c r="A28" s="65" t="s">
        <v>38</v>
      </c>
      <c r="B28" s="3">
        <v>4788.563869999896</v>
      </c>
      <c r="C28" s="3">
        <v>1072.2861700000649</v>
      </c>
      <c r="D28" s="3">
        <v>2155.333009999944</v>
      </c>
      <c r="E28" s="3">
        <v>1588.6275000000314</v>
      </c>
      <c r="F28" s="90">
        <v>-26.2931763848375</v>
      </c>
      <c r="G28" s="90">
        <v>0.6880380113100185</v>
      </c>
    </row>
    <row r="29" spans="1:7" ht="15">
      <c r="A29" s="65"/>
      <c r="B29" s="3"/>
      <c r="C29" s="3"/>
      <c r="D29" s="3"/>
      <c r="E29" s="3"/>
      <c r="F29" s="90"/>
      <c r="G29" s="90"/>
    </row>
    <row r="30" spans="1:7" s="9" customFormat="1" ht="15">
      <c r="A30" s="64" t="s">
        <v>104</v>
      </c>
      <c r="B30" s="46">
        <v>244576.74538999997</v>
      </c>
      <c r="C30" s="46">
        <v>226849.89551000006</v>
      </c>
      <c r="D30" s="46">
        <v>226397.20465</v>
      </c>
      <c r="E30" s="46">
        <v>230892.40331000002</v>
      </c>
      <c r="F30" s="63">
        <v>1.9855362909402485</v>
      </c>
      <c r="G30" s="63">
        <v>100</v>
      </c>
    </row>
    <row r="31" spans="1:5" ht="15">
      <c r="A31" s="1" t="s">
        <v>215</v>
      </c>
      <c r="B31" s="3"/>
      <c r="C31" s="3"/>
      <c r="D31" s="3"/>
      <c r="E31" s="3"/>
    </row>
    <row r="32" spans="1:5" ht="15">
      <c r="A32" s="4" t="s">
        <v>0</v>
      </c>
      <c r="B32" s="3"/>
      <c r="C32" s="3"/>
      <c r="D32" s="3"/>
      <c r="E32" s="3"/>
    </row>
  </sheetData>
  <sheetProtection/>
  <mergeCells count="10">
    <mergeCell ref="G6:G7"/>
    <mergeCell ref="A2:G2"/>
    <mergeCell ref="A3:G3"/>
    <mergeCell ref="A4:G4"/>
    <mergeCell ref="A6:A7"/>
    <mergeCell ref="F6:F7"/>
    <mergeCell ref="B6:B7"/>
    <mergeCell ref="D6:D7"/>
    <mergeCell ref="C6:C7"/>
    <mergeCell ref="E6:E7"/>
  </mergeCells>
  <printOptions horizontalCentered="1" verticalCentered="1"/>
  <pageMargins left="0.4724409448818898" right="0.4724409448818898" top="0.984251968503937" bottom="0.984251968503937" header="0" footer="0"/>
  <pageSetup horizontalDpi="360" verticalDpi="360" orientation="landscape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PageLayoutView="0" workbookViewId="0" topLeftCell="A1">
      <selection activeCell="H11" sqref="H11"/>
    </sheetView>
  </sheetViews>
  <sheetFormatPr defaultColWidth="10.00390625" defaultRowHeight="12.75"/>
  <cols>
    <col min="1" max="1" width="8.375" style="82" customWidth="1"/>
    <col min="2" max="2" width="31.375" style="1" customWidth="1"/>
    <col min="3" max="6" width="11.625" style="1" customWidth="1"/>
    <col min="7" max="7" width="11.375" style="1" customWidth="1"/>
    <col min="8" max="8" width="13.25390625" style="1" customWidth="1"/>
    <col min="9" max="16384" width="10.00390625" style="1" customWidth="1"/>
  </cols>
  <sheetData>
    <row r="1" ht="15">
      <c r="H1" s="1" t="s">
        <v>230</v>
      </c>
    </row>
    <row r="3" spans="1:8" ht="15">
      <c r="A3" s="395" t="s">
        <v>229</v>
      </c>
      <c r="B3" s="395"/>
      <c r="C3" s="395"/>
      <c r="D3" s="395"/>
      <c r="E3" s="395"/>
      <c r="F3" s="395"/>
      <c r="G3" s="395"/>
      <c r="H3" s="395"/>
    </row>
    <row r="4" spans="1:8" ht="15">
      <c r="A4" s="393" t="s">
        <v>542</v>
      </c>
      <c r="B4" s="393"/>
      <c r="C4" s="393"/>
      <c r="D4" s="393"/>
      <c r="E4" s="393"/>
      <c r="F4" s="393"/>
      <c r="G4" s="393"/>
      <c r="H4" s="393"/>
    </row>
    <row r="5" spans="1:8" ht="15">
      <c r="A5" s="393" t="s">
        <v>5</v>
      </c>
      <c r="B5" s="393"/>
      <c r="C5" s="393"/>
      <c r="D5" s="393"/>
      <c r="E5" s="393"/>
      <c r="F5" s="393"/>
      <c r="G5" s="393"/>
      <c r="H5" s="393"/>
    </row>
    <row r="7" spans="1:8" ht="12.75" customHeight="1">
      <c r="A7" s="386" t="s">
        <v>143</v>
      </c>
      <c r="B7" s="391" t="s">
        <v>142</v>
      </c>
      <c r="C7" s="389">
        <v>2014</v>
      </c>
      <c r="D7" s="389">
        <v>2015</v>
      </c>
      <c r="E7" s="389">
        <v>2016</v>
      </c>
      <c r="F7" s="389">
        <v>2017</v>
      </c>
      <c r="G7" s="386" t="s">
        <v>521</v>
      </c>
      <c r="H7" s="390" t="s">
        <v>530</v>
      </c>
    </row>
    <row r="8" spans="1:8" ht="27" customHeight="1">
      <c r="A8" s="386"/>
      <c r="B8" s="391"/>
      <c r="C8" s="389"/>
      <c r="D8" s="389"/>
      <c r="E8" s="389"/>
      <c r="F8" s="389"/>
      <c r="G8" s="386"/>
      <c r="H8" s="390"/>
    </row>
    <row r="9" spans="1:8" ht="15">
      <c r="A9" s="92" t="s">
        <v>111</v>
      </c>
      <c r="B9" s="91" t="s">
        <v>227</v>
      </c>
      <c r="C9" s="38">
        <v>60043.44877</v>
      </c>
      <c r="D9" s="38">
        <v>49638.27030999999</v>
      </c>
      <c r="E9" s="38">
        <v>41166.471999999994</v>
      </c>
      <c r="F9" s="38">
        <v>42569.96155</v>
      </c>
      <c r="G9" s="37">
        <v>3.409302477997156</v>
      </c>
      <c r="H9" s="37">
        <v>47.06385087526625</v>
      </c>
    </row>
    <row r="10" spans="1:8" ht="15">
      <c r="A10" s="92" t="s">
        <v>99</v>
      </c>
      <c r="B10" s="91" t="s">
        <v>543</v>
      </c>
      <c r="C10" s="38">
        <v>30372.764440000006</v>
      </c>
      <c r="D10" s="38">
        <v>27071.69151000001</v>
      </c>
      <c r="E10" s="38">
        <v>26240.163920000006</v>
      </c>
      <c r="F10" s="38">
        <v>29029.606980000004</v>
      </c>
      <c r="G10" s="37">
        <v>10.630433058666643</v>
      </c>
      <c r="H10" s="37">
        <v>32.09411153142816</v>
      </c>
    </row>
    <row r="11" spans="1:8" ht="15">
      <c r="A11" s="92" t="s">
        <v>87</v>
      </c>
      <c r="B11" s="91" t="s">
        <v>224</v>
      </c>
      <c r="C11" s="38">
        <v>15624.9915</v>
      </c>
      <c r="D11" s="38">
        <v>15618.4273</v>
      </c>
      <c r="E11" s="38">
        <v>11857.459390000002</v>
      </c>
      <c r="F11" s="38">
        <v>13777.508989999998</v>
      </c>
      <c r="G11" s="37">
        <v>16.19275712315973</v>
      </c>
      <c r="H11" s="37">
        <v>15.231928921909022</v>
      </c>
    </row>
    <row r="12" spans="1:8" ht="15">
      <c r="A12" s="92" t="s">
        <v>79</v>
      </c>
      <c r="B12" s="91" t="s">
        <v>226</v>
      </c>
      <c r="C12" s="38">
        <v>4303.4908</v>
      </c>
      <c r="D12" s="38">
        <v>5624.647499999998</v>
      </c>
      <c r="E12" s="38">
        <v>3723.3954800000006</v>
      </c>
      <c r="F12" s="38">
        <v>3191.1086099999998</v>
      </c>
      <c r="G12" s="37">
        <v>-14.29573820076724</v>
      </c>
      <c r="H12" s="37">
        <v>3.5279773408162294</v>
      </c>
    </row>
    <row r="13" spans="1:8" ht="15">
      <c r="A13" s="92" t="s">
        <v>73</v>
      </c>
      <c r="B13" s="91" t="s">
        <v>225</v>
      </c>
      <c r="C13" s="38">
        <v>3283.0472300000006</v>
      </c>
      <c r="D13" s="38">
        <v>2140.5692599999998</v>
      </c>
      <c r="E13" s="38">
        <v>1033.41813</v>
      </c>
      <c r="F13" s="38">
        <v>1732.5846299999998</v>
      </c>
      <c r="G13" s="37">
        <v>67.65572227768055</v>
      </c>
      <c r="H13" s="37">
        <v>1.9154845737721446</v>
      </c>
    </row>
    <row r="14" spans="1:8" ht="15">
      <c r="A14" s="100"/>
      <c r="B14" s="83" t="s">
        <v>38</v>
      </c>
      <c r="C14" s="38">
        <v>143.51761999998416</v>
      </c>
      <c r="D14" s="38">
        <v>139.4937400000199</v>
      </c>
      <c r="E14" s="38">
        <v>70.77482999998028</v>
      </c>
      <c r="F14" s="38">
        <v>150.73449999999139</v>
      </c>
      <c r="G14" s="37">
        <v>112.97755148268584</v>
      </c>
      <c r="H14" s="37">
        <v>0.1666467568082033</v>
      </c>
    </row>
    <row r="15" spans="3:8" ht="15">
      <c r="C15" s="3"/>
      <c r="D15" s="3"/>
      <c r="E15" s="3"/>
      <c r="F15" s="3"/>
      <c r="G15" s="7"/>
      <c r="H15" s="7"/>
    </row>
    <row r="16" spans="1:8" s="9" customFormat="1" ht="15">
      <c r="A16" s="96"/>
      <c r="B16" s="89" t="s">
        <v>104</v>
      </c>
      <c r="C16" s="88">
        <v>113771.26036</v>
      </c>
      <c r="D16" s="88">
        <v>100233.09962000001</v>
      </c>
      <c r="E16" s="88">
        <v>84091.68375</v>
      </c>
      <c r="F16" s="88">
        <v>90451.50525999999</v>
      </c>
      <c r="G16" s="87">
        <v>7.562961313638805</v>
      </c>
      <c r="H16" s="87">
        <v>100</v>
      </c>
    </row>
    <row r="17" spans="1:2" ht="15">
      <c r="A17" s="41" t="s">
        <v>228</v>
      </c>
      <c r="B17" s="70"/>
    </row>
    <row r="18" spans="1:8" ht="15">
      <c r="A18" s="41" t="s">
        <v>0</v>
      </c>
      <c r="B18" s="83"/>
      <c r="C18" s="39"/>
      <c r="D18" s="39"/>
      <c r="E18" s="39"/>
      <c r="F18" s="39"/>
      <c r="G18" s="39"/>
      <c r="H18" s="39"/>
    </row>
    <row r="19" spans="2:8" ht="15">
      <c r="B19" s="83"/>
      <c r="C19" s="39"/>
      <c r="D19" s="39"/>
      <c r="E19" s="39"/>
      <c r="F19" s="39"/>
      <c r="G19" s="39"/>
      <c r="H19" s="39"/>
    </row>
  </sheetData>
  <sheetProtection/>
  <mergeCells count="11">
    <mergeCell ref="E7:E8"/>
    <mergeCell ref="F7:F8"/>
    <mergeCell ref="H7:H8"/>
    <mergeCell ref="A3:H3"/>
    <mergeCell ref="A4:H4"/>
    <mergeCell ref="A5:H5"/>
    <mergeCell ref="G7:G8"/>
    <mergeCell ref="A7:A8"/>
    <mergeCell ref="B7:B8"/>
    <mergeCell ref="C7:C8"/>
    <mergeCell ref="D7:D8"/>
  </mergeCells>
  <printOptions horizontalCentered="1" verticalCentered="1"/>
  <pageMargins left="0.36" right="0.58" top="1" bottom="1" header="0" footer="0"/>
  <pageSetup fitToHeight="1" fitToWidth="1" horizontalDpi="600" verticalDpi="600" orientation="landscape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showGridLines="0" zoomScalePageLayoutView="0" workbookViewId="0" topLeftCell="A1">
      <selection activeCell="H9" sqref="H9"/>
    </sheetView>
  </sheetViews>
  <sheetFormatPr defaultColWidth="10.00390625" defaultRowHeight="12.75"/>
  <cols>
    <col min="1" max="1" width="8.125" style="82" customWidth="1"/>
    <col min="2" max="2" width="29.50390625" style="1" customWidth="1"/>
    <col min="3" max="6" width="11.25390625" style="1" customWidth="1"/>
    <col min="7" max="7" width="11.375" style="1" customWidth="1"/>
    <col min="8" max="8" width="14.125" style="1" customWidth="1"/>
    <col min="9" max="16384" width="10.00390625" style="1" customWidth="1"/>
  </cols>
  <sheetData>
    <row r="2" spans="1:8" ht="15">
      <c r="A2" s="395" t="s">
        <v>231</v>
      </c>
      <c r="B2" s="395"/>
      <c r="C2" s="395"/>
      <c r="D2" s="395"/>
      <c r="E2" s="395"/>
      <c r="F2" s="395"/>
      <c r="G2" s="395"/>
      <c r="H2" s="395"/>
    </row>
    <row r="3" spans="1:8" ht="15">
      <c r="A3" s="393" t="s">
        <v>544</v>
      </c>
      <c r="B3" s="393"/>
      <c r="C3" s="393"/>
      <c r="D3" s="393"/>
      <c r="E3" s="393"/>
      <c r="F3" s="393"/>
      <c r="G3" s="393"/>
      <c r="H3" s="393"/>
    </row>
    <row r="4" spans="1:8" ht="15">
      <c r="A4" s="393" t="s">
        <v>145</v>
      </c>
      <c r="B4" s="393"/>
      <c r="C4" s="393"/>
      <c r="D4" s="393"/>
      <c r="E4" s="393"/>
      <c r="F4" s="393"/>
      <c r="G4" s="393"/>
      <c r="H4" s="393"/>
    </row>
    <row r="6" spans="1:8" ht="12.75" customHeight="1">
      <c r="A6" s="386" t="s">
        <v>143</v>
      </c>
      <c r="B6" s="391" t="s">
        <v>142</v>
      </c>
      <c r="C6" s="389">
        <v>2014</v>
      </c>
      <c r="D6" s="389">
        <v>2015</v>
      </c>
      <c r="E6" s="389">
        <v>2016</v>
      </c>
      <c r="F6" s="389">
        <v>2017</v>
      </c>
      <c r="G6" s="386" t="s">
        <v>521</v>
      </c>
      <c r="H6" s="390" t="s">
        <v>530</v>
      </c>
    </row>
    <row r="7" spans="1:8" ht="15">
      <c r="A7" s="386"/>
      <c r="B7" s="391"/>
      <c r="C7" s="389"/>
      <c r="D7" s="389"/>
      <c r="E7" s="389"/>
      <c r="F7" s="389"/>
      <c r="G7" s="386"/>
      <c r="H7" s="390"/>
    </row>
    <row r="8" spans="1:8" ht="15">
      <c r="A8" s="91" t="s">
        <v>111</v>
      </c>
      <c r="B8" s="91" t="s">
        <v>227</v>
      </c>
      <c r="C8" s="38">
        <v>8186.533</v>
      </c>
      <c r="D8" s="38">
        <v>6615.516</v>
      </c>
      <c r="E8" s="38">
        <v>6083.418</v>
      </c>
      <c r="F8" s="38">
        <v>6114.401</v>
      </c>
      <c r="G8" s="37">
        <v>0.5093025006665641</v>
      </c>
      <c r="H8" s="37">
        <v>49.21312853193118</v>
      </c>
    </row>
    <row r="9" spans="1:8" ht="15">
      <c r="A9" s="91" t="s">
        <v>99</v>
      </c>
      <c r="B9" s="91" t="s">
        <v>543</v>
      </c>
      <c r="C9" s="38">
        <v>4729.711</v>
      </c>
      <c r="D9" s="38">
        <v>4023.046</v>
      </c>
      <c r="E9" s="38">
        <v>3614.18</v>
      </c>
      <c r="F9" s="38">
        <v>4127.002</v>
      </c>
      <c r="G9" s="37">
        <v>14.189166007227104</v>
      </c>
      <c r="H9" s="37">
        <v>33.21710170424495</v>
      </c>
    </row>
    <row r="10" spans="1:8" ht="15">
      <c r="A10" s="91" t="s">
        <v>87</v>
      </c>
      <c r="B10" s="91" t="s">
        <v>224</v>
      </c>
      <c r="C10" s="38">
        <v>1419.742</v>
      </c>
      <c r="D10" s="38">
        <v>1486.079</v>
      </c>
      <c r="E10" s="38">
        <v>1127.187</v>
      </c>
      <c r="F10" s="38">
        <v>1343.191</v>
      </c>
      <c r="G10" s="37">
        <v>19.163102484326046</v>
      </c>
      <c r="H10" s="37">
        <v>10.810974178162862</v>
      </c>
    </row>
    <row r="11" spans="1:8" ht="15">
      <c r="A11" s="91" t="s">
        <v>79</v>
      </c>
      <c r="B11" s="91" t="s">
        <v>226</v>
      </c>
      <c r="C11" s="38">
        <v>60.898</v>
      </c>
      <c r="D11" s="38">
        <v>71.316</v>
      </c>
      <c r="E11" s="38">
        <v>71.315</v>
      </c>
      <c r="F11" s="38">
        <v>51.636</v>
      </c>
      <c r="G11" s="37">
        <v>-27.594475215592784</v>
      </c>
      <c r="H11" s="37">
        <v>0.4156039332184459</v>
      </c>
    </row>
    <row r="12" spans="1:8" ht="15">
      <c r="A12" s="91" t="s">
        <v>73</v>
      </c>
      <c r="B12" s="91" t="s">
        <v>225</v>
      </c>
      <c r="C12" s="38">
        <v>2211.483</v>
      </c>
      <c r="D12" s="38">
        <v>1264.343</v>
      </c>
      <c r="E12" s="38">
        <v>520.844</v>
      </c>
      <c r="F12" s="38">
        <v>734.758</v>
      </c>
      <c r="G12" s="37">
        <v>41.07064687315203</v>
      </c>
      <c r="H12" s="37">
        <v>5.913864644118809</v>
      </c>
    </row>
    <row r="13" spans="1:8" ht="15">
      <c r="A13" s="91"/>
      <c r="B13" s="83" t="s">
        <v>38</v>
      </c>
      <c r="C13" s="38">
        <v>62.43700000000172</v>
      </c>
      <c r="D13" s="38">
        <v>45.21599999999853</v>
      </c>
      <c r="E13" s="38">
        <v>21.377000000000407</v>
      </c>
      <c r="F13" s="38">
        <v>53.34099999999853</v>
      </c>
      <c r="G13" s="37">
        <v>149.52519062542692</v>
      </c>
      <c r="H13" s="37">
        <v>0.42932700832373744</v>
      </c>
    </row>
    <row r="14" spans="2:8" ht="15">
      <c r="B14" s="42"/>
      <c r="C14" s="66"/>
      <c r="D14" s="66"/>
      <c r="E14" s="66"/>
      <c r="F14" s="66"/>
      <c r="G14" s="37"/>
      <c r="H14" s="37"/>
    </row>
    <row r="15" spans="1:8" ht="15">
      <c r="A15" s="96"/>
      <c r="B15" s="89" t="s">
        <v>104</v>
      </c>
      <c r="C15" s="88">
        <v>16670.804</v>
      </c>
      <c r="D15" s="88">
        <v>13505.516</v>
      </c>
      <c r="E15" s="88">
        <v>11438.321</v>
      </c>
      <c r="F15" s="88">
        <v>12424.329</v>
      </c>
      <c r="G15" s="87">
        <v>8.62021620131137</v>
      </c>
      <c r="H15" s="87">
        <v>100</v>
      </c>
    </row>
    <row r="16" spans="1:2" ht="15">
      <c r="A16" s="41" t="s">
        <v>228</v>
      </c>
      <c r="B16" s="70"/>
    </row>
    <row r="17" spans="1:8" ht="15">
      <c r="A17" s="41" t="s">
        <v>0</v>
      </c>
      <c r="B17" s="83"/>
      <c r="C17" s="39"/>
      <c r="D17" s="39"/>
      <c r="E17" s="39"/>
      <c r="F17" s="39"/>
      <c r="G17" s="39"/>
      <c r="H17" s="39"/>
    </row>
  </sheetData>
  <sheetProtection/>
  <mergeCells count="11">
    <mergeCell ref="E6:E7"/>
    <mergeCell ref="F6:F7"/>
    <mergeCell ref="A2:H2"/>
    <mergeCell ref="A3:H3"/>
    <mergeCell ref="A4:H4"/>
    <mergeCell ref="A6:A7"/>
    <mergeCell ref="B6:B7"/>
    <mergeCell ref="G6:G7"/>
    <mergeCell ref="H6:H7"/>
    <mergeCell ref="C6:C7"/>
    <mergeCell ref="D6:D7"/>
  </mergeCells>
  <printOptions horizontalCentered="1" verticalCentered="1"/>
  <pageMargins left="0.36" right="0.58" top="1" bottom="1" header="0" footer="0"/>
  <pageSetup fitToHeight="1" fitToWidth="1" horizontalDpi="600" verticalDpi="600" orientation="landscape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22" sqref="A22"/>
    </sheetView>
  </sheetViews>
  <sheetFormatPr defaultColWidth="10.00390625" defaultRowHeight="12.75"/>
  <cols>
    <col min="1" max="1" width="25.25390625" style="1" customWidth="1"/>
    <col min="2" max="5" width="10.25390625" style="1" customWidth="1"/>
    <col min="6" max="6" width="11.75390625" style="1" customWidth="1"/>
    <col min="7" max="7" width="13.625" style="1" customWidth="1"/>
    <col min="8" max="16384" width="10.00390625" style="1" customWidth="1"/>
  </cols>
  <sheetData>
    <row r="1" spans="2:5" ht="15">
      <c r="B1" s="3"/>
      <c r="C1" s="3"/>
      <c r="D1" s="3"/>
      <c r="E1" s="3"/>
    </row>
    <row r="2" spans="1:7" ht="15">
      <c r="A2" s="384" t="s">
        <v>233</v>
      </c>
      <c r="B2" s="384"/>
      <c r="C2" s="384"/>
      <c r="D2" s="384"/>
      <c r="E2" s="384"/>
      <c r="F2" s="384"/>
      <c r="G2" s="384"/>
    </row>
    <row r="3" spans="1:7" ht="15">
      <c r="A3" s="384" t="s">
        <v>545</v>
      </c>
      <c r="B3" s="384"/>
      <c r="C3" s="384"/>
      <c r="D3" s="384"/>
      <c r="E3" s="384"/>
      <c r="F3" s="384"/>
      <c r="G3" s="384"/>
    </row>
    <row r="4" spans="1:7" ht="15">
      <c r="A4" s="384" t="s">
        <v>5</v>
      </c>
      <c r="B4" s="384"/>
      <c r="C4" s="384"/>
      <c r="D4" s="384"/>
      <c r="E4" s="384"/>
      <c r="F4" s="384"/>
      <c r="G4" s="384"/>
    </row>
    <row r="5" spans="1:6" ht="15">
      <c r="A5" s="318"/>
      <c r="B5" s="318"/>
      <c r="C5" s="318"/>
      <c r="D5" s="318"/>
      <c r="E5" s="318"/>
      <c r="F5" s="318"/>
    </row>
    <row r="6" spans="1:7" ht="12.75" customHeight="1">
      <c r="A6" s="386" t="s">
        <v>180</v>
      </c>
      <c r="B6" s="389">
        <v>2014</v>
      </c>
      <c r="C6" s="389">
        <v>2015</v>
      </c>
      <c r="D6" s="389">
        <v>2016</v>
      </c>
      <c r="E6" s="389">
        <v>2017</v>
      </c>
      <c r="F6" s="386" t="s">
        <v>521</v>
      </c>
      <c r="G6" s="390" t="s">
        <v>530</v>
      </c>
    </row>
    <row r="7" spans="1:7" ht="16.5" customHeight="1">
      <c r="A7" s="386"/>
      <c r="B7" s="389"/>
      <c r="C7" s="389"/>
      <c r="D7" s="389"/>
      <c r="E7" s="389"/>
      <c r="F7" s="386"/>
      <c r="G7" s="390"/>
    </row>
    <row r="8" spans="1:7" s="9" customFormat="1" ht="15">
      <c r="A8" s="27" t="s">
        <v>179</v>
      </c>
      <c r="B8" s="3">
        <v>91930.90394000002</v>
      </c>
      <c r="C8" s="3">
        <v>79139.90336000001</v>
      </c>
      <c r="D8" s="3">
        <v>67670.67384</v>
      </c>
      <c r="E8" s="3">
        <v>72607.44183000003</v>
      </c>
      <c r="F8" s="37">
        <v>7.295284219679088</v>
      </c>
      <c r="G8" s="37">
        <v>80.27223164644104</v>
      </c>
    </row>
    <row r="9" spans="1:7" ht="15">
      <c r="A9" s="27" t="s">
        <v>177</v>
      </c>
      <c r="B9" s="3">
        <v>0</v>
      </c>
      <c r="C9" s="3">
        <v>603.10208</v>
      </c>
      <c r="D9" s="3">
        <v>2014.1761999999999</v>
      </c>
      <c r="E9" s="3">
        <v>8521.498969999999</v>
      </c>
      <c r="F9" s="37">
        <v>323.0761424943855</v>
      </c>
      <c r="G9" s="37">
        <v>9.42106927408805</v>
      </c>
    </row>
    <row r="10" spans="1:7" ht="15">
      <c r="A10" s="27" t="s">
        <v>218</v>
      </c>
      <c r="B10" s="3">
        <v>4310.393300000001</v>
      </c>
      <c r="C10" s="3">
        <v>5624.280999999998</v>
      </c>
      <c r="D10" s="3">
        <v>3714.6344800000006</v>
      </c>
      <c r="E10" s="3">
        <v>3208.7980799999996</v>
      </c>
      <c r="F10" s="37">
        <v>-13.61739365537793</v>
      </c>
      <c r="G10" s="37">
        <v>3.547534196115819</v>
      </c>
    </row>
    <row r="11" spans="1:7" ht="15">
      <c r="A11" s="27" t="s">
        <v>167</v>
      </c>
      <c r="B11" s="3">
        <v>10178.01425</v>
      </c>
      <c r="C11" s="3">
        <v>11614.02268</v>
      </c>
      <c r="D11" s="3">
        <v>7771.787700000001</v>
      </c>
      <c r="E11" s="3">
        <v>1985.862</v>
      </c>
      <c r="F11" s="37">
        <v>-74.4478094788925</v>
      </c>
      <c r="G11" s="37">
        <v>2.1954991177777545</v>
      </c>
    </row>
    <row r="12" spans="1:7" ht="15">
      <c r="A12" s="27" t="s">
        <v>171</v>
      </c>
      <c r="B12" s="3">
        <v>1855.44802</v>
      </c>
      <c r="C12" s="3">
        <v>462.9</v>
      </c>
      <c r="D12" s="3">
        <v>1239.2088499999998</v>
      </c>
      <c r="E12" s="3">
        <v>1835.472</v>
      </c>
      <c r="F12" s="37">
        <v>48.11643735436528</v>
      </c>
      <c r="G12" s="37">
        <v>2.0292332280419134</v>
      </c>
    </row>
    <row r="13" spans="1:7" ht="15">
      <c r="A13" s="27" t="s">
        <v>176</v>
      </c>
      <c r="B13" s="3">
        <v>256.39029999999997</v>
      </c>
      <c r="C13" s="3">
        <v>336.50939</v>
      </c>
      <c r="D13" s="3">
        <v>251.8405</v>
      </c>
      <c r="E13" s="3">
        <v>428.621</v>
      </c>
      <c r="F13" s="37">
        <v>70.19542130832808</v>
      </c>
      <c r="G13" s="37">
        <v>0.4738682886127127</v>
      </c>
    </row>
    <row r="14" spans="1:7" ht="15">
      <c r="A14" s="27" t="s">
        <v>160</v>
      </c>
      <c r="B14" s="3">
        <v>334.4</v>
      </c>
      <c r="C14" s="3">
        <v>454.20583999999997</v>
      </c>
      <c r="D14" s="3">
        <v>281.09496</v>
      </c>
      <c r="E14" s="3">
        <v>377.0408</v>
      </c>
      <c r="F14" s="37">
        <v>34.13289231510945</v>
      </c>
      <c r="G14" s="37">
        <v>0.41684303529964256</v>
      </c>
    </row>
    <row r="15" spans="1:7" ht="15">
      <c r="A15" s="27" t="s">
        <v>170</v>
      </c>
      <c r="B15" s="3">
        <v>2269.52519</v>
      </c>
      <c r="C15" s="3">
        <v>891.914</v>
      </c>
      <c r="D15" s="3">
        <v>347.0369</v>
      </c>
      <c r="E15" s="3">
        <v>299.09956</v>
      </c>
      <c r="F15" s="37">
        <v>-13.813326479115052</v>
      </c>
      <c r="G15" s="37">
        <v>0.3306739441651608</v>
      </c>
    </row>
    <row r="16" spans="1:7" s="9" customFormat="1" ht="15">
      <c r="A16" s="27" t="s">
        <v>243</v>
      </c>
      <c r="B16" s="3"/>
      <c r="C16" s="3"/>
      <c r="D16" s="3"/>
      <c r="E16" s="3">
        <v>221.93101000000001</v>
      </c>
      <c r="F16" s="37"/>
      <c r="G16" s="37">
        <v>0.24535911189323634</v>
      </c>
    </row>
    <row r="17" spans="1:7" ht="15">
      <c r="A17" s="27" t="s">
        <v>244</v>
      </c>
      <c r="B17" s="3">
        <v>264.20648</v>
      </c>
      <c r="C17" s="3"/>
      <c r="D17" s="3"/>
      <c r="E17" s="3">
        <v>217.77560999999997</v>
      </c>
      <c r="F17" s="37"/>
      <c r="G17" s="37">
        <v>0.2407650479381308</v>
      </c>
    </row>
    <row r="18" spans="1:7" ht="15">
      <c r="A18" s="27" t="s">
        <v>232</v>
      </c>
      <c r="B18" s="3">
        <v>300.59999</v>
      </c>
      <c r="C18" s="3">
        <v>103.1808</v>
      </c>
      <c r="D18" s="3">
        <v>90.693</v>
      </c>
      <c r="E18" s="3">
        <v>200.47379999999998</v>
      </c>
      <c r="F18" s="37">
        <v>121.04660778670899</v>
      </c>
      <c r="G18" s="37">
        <v>0.2216367758875259</v>
      </c>
    </row>
    <row r="19" spans="1:7" ht="15">
      <c r="A19" s="27" t="s">
        <v>175</v>
      </c>
      <c r="B19" s="3">
        <v>4.945</v>
      </c>
      <c r="C19" s="3">
        <v>4.306</v>
      </c>
      <c r="D19" s="3">
        <v>7.3</v>
      </c>
      <c r="E19" s="3">
        <v>119.73183999999999</v>
      </c>
      <c r="F19" s="37">
        <v>1540.1621917808218</v>
      </c>
      <c r="G19" s="37">
        <v>0.13237130731637306</v>
      </c>
    </row>
    <row r="20" spans="1:7" ht="15">
      <c r="A20" s="27" t="s">
        <v>152</v>
      </c>
      <c r="B20" s="3">
        <v>9</v>
      </c>
      <c r="C20" s="3">
        <v>51.825199999999995</v>
      </c>
      <c r="D20" s="3">
        <v>316.4384</v>
      </c>
      <c r="E20" s="3">
        <v>100.195</v>
      </c>
      <c r="F20" s="37">
        <v>-68.33664940791004</v>
      </c>
      <c r="G20" s="37">
        <v>0.11077206477879233</v>
      </c>
    </row>
    <row r="21" spans="1:7" ht="15">
      <c r="A21" s="27" t="s">
        <v>169</v>
      </c>
      <c r="B21" s="3"/>
      <c r="C21" s="3">
        <v>45.224</v>
      </c>
      <c r="D21" s="3"/>
      <c r="E21" s="3">
        <v>82.633</v>
      </c>
      <c r="F21" s="37"/>
      <c r="G21" s="37">
        <v>0.09135613582380304</v>
      </c>
    </row>
    <row r="22" spans="1:7" ht="15">
      <c r="A22" s="27" t="s">
        <v>546</v>
      </c>
      <c r="B22" s="3">
        <v>39.8864</v>
      </c>
      <c r="C22" s="3"/>
      <c r="D22" s="3"/>
      <c r="E22" s="3">
        <v>67.2</v>
      </c>
      <c r="F22" s="37"/>
      <c r="G22" s="37">
        <v>0.07429395432042363</v>
      </c>
    </row>
    <row r="23" spans="1:7" ht="15">
      <c r="A23" s="27" t="s">
        <v>166</v>
      </c>
      <c r="B23" s="3">
        <v>194.57099000000002</v>
      </c>
      <c r="C23" s="3">
        <v>10</v>
      </c>
      <c r="D23" s="3">
        <v>1.755</v>
      </c>
      <c r="E23" s="3">
        <v>55.2</v>
      </c>
      <c r="F23" s="37">
        <v>3045.2991452991455</v>
      </c>
      <c r="G23" s="37">
        <v>0.061027176763205127</v>
      </c>
    </row>
    <row r="24" spans="1:7" s="9" customFormat="1" ht="15">
      <c r="A24" s="27" t="s">
        <v>172</v>
      </c>
      <c r="B24" s="3"/>
      <c r="C24" s="3">
        <v>1.33</v>
      </c>
      <c r="D24" s="3"/>
      <c r="E24" s="3">
        <v>28.894359999999995</v>
      </c>
      <c r="F24" s="37"/>
      <c r="G24" s="37">
        <v>0.031944587231516</v>
      </c>
    </row>
    <row r="25" spans="1:7" ht="15">
      <c r="A25" s="27" t="s">
        <v>163</v>
      </c>
      <c r="B25" s="3">
        <v>118.12448999999998</v>
      </c>
      <c r="C25" s="3">
        <v>9.46534</v>
      </c>
      <c r="D25" s="3">
        <v>22.31598</v>
      </c>
      <c r="E25" s="3">
        <v>26.84467</v>
      </c>
      <c r="F25" s="37">
        <v>20.293484758455605</v>
      </c>
      <c r="G25" s="37">
        <v>0.029678522123911408</v>
      </c>
    </row>
    <row r="26" spans="1:7" ht="15">
      <c r="A26" s="27" t="s">
        <v>214</v>
      </c>
      <c r="B26" s="3">
        <v>47.3</v>
      </c>
      <c r="C26" s="3"/>
      <c r="D26" s="3"/>
      <c r="E26" s="3">
        <v>25.56645</v>
      </c>
      <c r="F26" s="37"/>
      <c r="G26" s="37">
        <v>0.02826536708981242</v>
      </c>
    </row>
    <row r="27" spans="1:7" ht="15">
      <c r="A27" s="27" t="s">
        <v>174</v>
      </c>
      <c r="B27" s="3">
        <v>33.20508000000001</v>
      </c>
      <c r="C27" s="3">
        <v>91.1164</v>
      </c>
      <c r="D27" s="3">
        <v>60.75094</v>
      </c>
      <c r="E27" s="3">
        <v>15.5</v>
      </c>
      <c r="F27" s="37">
        <v>-74.48599149247732</v>
      </c>
      <c r="G27" s="37">
        <v>0.01713625434474057</v>
      </c>
    </row>
    <row r="28" spans="1:7" ht="15">
      <c r="A28" s="27" t="s">
        <v>157</v>
      </c>
      <c r="B28" s="3"/>
      <c r="C28" s="3"/>
      <c r="D28" s="3"/>
      <c r="E28" s="3">
        <v>14.479249999999999</v>
      </c>
      <c r="F28" s="37"/>
      <c r="G28" s="37">
        <v>0.01600774907877967</v>
      </c>
    </row>
    <row r="29" spans="1:7" ht="15">
      <c r="A29" s="55" t="s">
        <v>38</v>
      </c>
      <c r="B29" s="3">
        <v>1624.3469299999997</v>
      </c>
      <c r="C29" s="3">
        <v>789.813530000014</v>
      </c>
      <c r="D29" s="3">
        <v>301.9769999999844</v>
      </c>
      <c r="E29" s="3">
        <v>11.246030000009341</v>
      </c>
      <c r="F29" s="37">
        <v>-96.27586538047271</v>
      </c>
      <c r="G29" s="37">
        <v>0.01243321486766083</v>
      </c>
    </row>
    <row r="30" spans="1:7" ht="15">
      <c r="A30" s="65"/>
      <c r="B30" s="3"/>
      <c r="C30" s="3"/>
      <c r="D30" s="3"/>
      <c r="E30" s="3"/>
      <c r="F30" s="37"/>
      <c r="G30" s="37"/>
    </row>
    <row r="31" spans="1:7" s="9" customFormat="1" ht="15">
      <c r="A31" s="64" t="s">
        <v>104</v>
      </c>
      <c r="B31" s="46">
        <v>113771.26036000001</v>
      </c>
      <c r="C31" s="46">
        <v>100233.09962000002</v>
      </c>
      <c r="D31" s="46">
        <v>84091.68375</v>
      </c>
      <c r="E31" s="46">
        <v>90451.50526000003</v>
      </c>
      <c r="F31" s="63">
        <v>7.562961313638872</v>
      </c>
      <c r="G31" s="63">
        <v>100</v>
      </c>
    </row>
    <row r="32" spans="1:5" ht="15">
      <c r="A32" s="1" t="s">
        <v>215</v>
      </c>
      <c r="B32" s="3"/>
      <c r="C32" s="3"/>
      <c r="D32" s="3"/>
      <c r="E32" s="3"/>
    </row>
    <row r="33" spans="1:5" ht="15">
      <c r="A33" s="4" t="s">
        <v>0</v>
      </c>
      <c r="B33" s="3"/>
      <c r="C33" s="3"/>
      <c r="D33" s="3"/>
      <c r="E33" s="3"/>
    </row>
  </sheetData>
  <sheetProtection/>
  <mergeCells count="10">
    <mergeCell ref="G6:G7"/>
    <mergeCell ref="A2:G2"/>
    <mergeCell ref="A3:G3"/>
    <mergeCell ref="A4:G4"/>
    <mergeCell ref="A6:A7"/>
    <mergeCell ref="F6:F7"/>
    <mergeCell ref="B6:B7"/>
    <mergeCell ref="C6:C7"/>
    <mergeCell ref="D6:D7"/>
    <mergeCell ref="E6:E7"/>
  </mergeCells>
  <printOptions horizontalCentered="1" verticalCentered="1"/>
  <pageMargins left="0.4724409448818898" right="0.4724409448818898" top="0.984251968503937" bottom="0.984251968503937" header="0" footer="0"/>
  <pageSetup horizontalDpi="360" verticalDpi="36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showGridLines="0" zoomScalePageLayoutView="0" workbookViewId="0" topLeftCell="A1">
      <selection activeCell="A9" sqref="A9"/>
    </sheetView>
  </sheetViews>
  <sheetFormatPr defaultColWidth="10.00390625" defaultRowHeight="12.75"/>
  <cols>
    <col min="1" max="1" width="45.125" style="1" customWidth="1"/>
    <col min="2" max="5" width="13.375" style="1" customWidth="1"/>
    <col min="6" max="6" width="12.625" style="1" customWidth="1"/>
    <col min="7" max="16384" width="10.00390625" style="1" customWidth="1"/>
  </cols>
  <sheetData>
    <row r="2" spans="1:6" ht="14.25" customHeight="1">
      <c r="A2" s="384" t="s">
        <v>28</v>
      </c>
      <c r="B2" s="384"/>
      <c r="C2" s="384"/>
      <c r="D2" s="384"/>
      <c r="E2" s="384"/>
      <c r="F2" s="384"/>
    </row>
    <row r="3" spans="1:6" ht="14.25" customHeight="1">
      <c r="A3" s="384" t="s">
        <v>524</v>
      </c>
      <c r="B3" s="384"/>
      <c r="C3" s="384"/>
      <c r="D3" s="384"/>
      <c r="E3" s="384"/>
      <c r="F3" s="384"/>
    </row>
    <row r="4" spans="1:6" ht="14.25" customHeight="1">
      <c r="A4" s="384" t="s">
        <v>27</v>
      </c>
      <c r="B4" s="384"/>
      <c r="C4" s="384"/>
      <c r="D4" s="384"/>
      <c r="E4" s="384"/>
      <c r="F4" s="384"/>
    </row>
    <row r="5" spans="1:6" ht="12.75" customHeight="1">
      <c r="A5" s="386" t="s">
        <v>26</v>
      </c>
      <c r="B5" s="386">
        <v>2014</v>
      </c>
      <c r="C5" s="386">
        <v>2015</v>
      </c>
      <c r="D5" s="386">
        <v>2016</v>
      </c>
      <c r="E5" s="386">
        <v>2017</v>
      </c>
      <c r="F5" s="386" t="s">
        <v>521</v>
      </c>
    </row>
    <row r="6" spans="1:6" ht="16.5" customHeight="1">
      <c r="A6" s="386"/>
      <c r="B6" s="386"/>
      <c r="C6" s="386"/>
      <c r="D6" s="386"/>
      <c r="E6" s="386"/>
      <c r="F6" s="386"/>
    </row>
    <row r="7" spans="1:6" s="9" customFormat="1" ht="15" customHeight="1">
      <c r="A7" s="22" t="s">
        <v>25</v>
      </c>
      <c r="B7" s="21">
        <v>4509167.579369999</v>
      </c>
      <c r="C7" s="21">
        <v>4397563.706849997</v>
      </c>
      <c r="D7" s="21">
        <v>4669447.637660003</v>
      </c>
      <c r="E7" s="21">
        <v>4878144.24455</v>
      </c>
      <c r="F7" s="20">
        <f>(E7/D7-1)*100</f>
        <v>4.469406728256642</v>
      </c>
    </row>
    <row r="8" spans="1:6" ht="15">
      <c r="A8" s="19" t="s">
        <v>21</v>
      </c>
      <c r="B8" s="3">
        <v>2595678.9699400007</v>
      </c>
      <c r="C8" s="3">
        <v>2472742.165220003</v>
      </c>
      <c r="D8" s="3">
        <v>2715752.2590400083</v>
      </c>
      <c r="E8" s="3">
        <v>2849096.0326900003</v>
      </c>
      <c r="F8" s="7">
        <f aca="true" t="shared" si="0" ref="F8:F13">(E8/D8-1)*100</f>
        <v>4.910012436006506</v>
      </c>
    </row>
    <row r="9" spans="1:6" ht="15">
      <c r="A9" s="19" t="s">
        <v>20</v>
      </c>
      <c r="B9" s="3">
        <v>244576.74538999994</v>
      </c>
      <c r="C9" s="3">
        <v>226849.8955100002</v>
      </c>
      <c r="D9" s="3">
        <v>226397.20465000032</v>
      </c>
      <c r="E9" s="3">
        <v>230892.40331000034</v>
      </c>
      <c r="F9" s="7">
        <f t="shared" si="0"/>
        <v>1.9855362909402485</v>
      </c>
    </row>
    <row r="10" spans="1:6" ht="15">
      <c r="A10" s="19" t="s">
        <v>19</v>
      </c>
      <c r="B10" s="3">
        <v>113771.26036000013</v>
      </c>
      <c r="C10" s="3">
        <v>100233.09961999998</v>
      </c>
      <c r="D10" s="3">
        <v>84091.68375000003</v>
      </c>
      <c r="E10" s="3">
        <v>90451.50526000005</v>
      </c>
      <c r="F10" s="7">
        <f t="shared" si="0"/>
        <v>7.56296131363885</v>
      </c>
    </row>
    <row r="11" spans="1:6" ht="15">
      <c r="A11" s="19" t="s">
        <v>18</v>
      </c>
      <c r="B11" s="3">
        <v>1399530.040389998</v>
      </c>
      <c r="C11" s="3">
        <v>1471085.2949199937</v>
      </c>
      <c r="D11" s="3">
        <v>1535542.1864599953</v>
      </c>
      <c r="E11" s="3">
        <v>1580181.476959999</v>
      </c>
      <c r="F11" s="7">
        <f t="shared" si="0"/>
        <v>2.9070702774317114</v>
      </c>
    </row>
    <row r="12" spans="1:6" ht="15">
      <c r="A12" s="19" t="s">
        <v>17</v>
      </c>
      <c r="B12" s="3">
        <v>57643.99425999998</v>
      </c>
      <c r="C12" s="3">
        <v>37638.60482</v>
      </c>
      <c r="D12" s="3">
        <v>30680.619049999983</v>
      </c>
      <c r="E12" s="3">
        <v>43230.349070000004</v>
      </c>
      <c r="F12" s="7">
        <f t="shared" si="0"/>
        <v>40.90442242885588</v>
      </c>
    </row>
    <row r="13" spans="1:6" ht="15">
      <c r="A13" s="19" t="s">
        <v>16</v>
      </c>
      <c r="B13" s="3">
        <v>97966.56903000003</v>
      </c>
      <c r="C13" s="3">
        <v>89014.64675999993</v>
      </c>
      <c r="D13" s="3">
        <v>76983.68471000003</v>
      </c>
      <c r="E13" s="3">
        <v>84292.47725999997</v>
      </c>
      <c r="F13" s="7">
        <f t="shared" si="0"/>
        <v>9.493950020101515</v>
      </c>
    </row>
    <row r="14" spans="2:6" ht="15">
      <c r="B14" s="3"/>
      <c r="C14" s="3"/>
      <c r="D14" s="3"/>
      <c r="E14" s="3"/>
      <c r="F14" s="7"/>
    </row>
    <row r="15" spans="1:6" s="9" customFormat="1" ht="15">
      <c r="A15" s="22" t="s">
        <v>24</v>
      </c>
      <c r="B15" s="21">
        <v>2354365.4704099973</v>
      </c>
      <c r="C15" s="21">
        <v>2246155.902290007</v>
      </c>
      <c r="D15" s="21">
        <v>2376290.7680199905</v>
      </c>
      <c r="E15" s="21">
        <v>2481219.870690002</v>
      </c>
      <c r="F15" s="20">
        <f>(E15/D15-1)*100</f>
        <v>4.415667648174315</v>
      </c>
    </row>
    <row r="16" spans="1:6" ht="15">
      <c r="A16" s="19" t="s">
        <v>21</v>
      </c>
      <c r="B16" s="3">
        <v>745400.9703000009</v>
      </c>
      <c r="C16" s="3">
        <v>673872.376429999</v>
      </c>
      <c r="D16" s="3">
        <v>705158.0371599995</v>
      </c>
      <c r="E16" s="3">
        <v>731908.5149499989</v>
      </c>
      <c r="F16" s="7">
        <f aca="true" t="shared" si="1" ref="F16:F21">(E16/D16-1)*100</f>
        <v>3.7935436285653212</v>
      </c>
    </row>
    <row r="17" spans="1:6" ht="15">
      <c r="A17" s="19" t="s">
        <v>20</v>
      </c>
      <c r="B17" s="3">
        <v>122960.03075999997</v>
      </c>
      <c r="C17" s="3">
        <v>146883.9081899999</v>
      </c>
      <c r="D17" s="3">
        <v>183155.13882000002</v>
      </c>
      <c r="E17" s="3">
        <v>186021.85434000014</v>
      </c>
      <c r="F17" s="7">
        <f t="shared" si="1"/>
        <v>1.5651843232296292</v>
      </c>
    </row>
    <row r="18" spans="1:6" ht="15">
      <c r="A18" s="19" t="s">
        <v>19</v>
      </c>
      <c r="B18" s="3">
        <v>72781.29381999999</v>
      </c>
      <c r="C18" s="3">
        <v>76505.48018000007</v>
      </c>
      <c r="D18" s="3">
        <v>81055.38987999997</v>
      </c>
      <c r="E18" s="3">
        <v>89958.33554</v>
      </c>
      <c r="F18" s="7">
        <f t="shared" si="1"/>
        <v>10.983779947490934</v>
      </c>
    </row>
    <row r="19" spans="1:6" ht="15">
      <c r="A19" s="19" t="s">
        <v>18</v>
      </c>
      <c r="B19" s="3">
        <v>1077493.637899996</v>
      </c>
      <c r="C19" s="3">
        <v>1007406.1673800091</v>
      </c>
      <c r="D19" s="3">
        <v>1114939.127189991</v>
      </c>
      <c r="E19" s="3">
        <v>1176103.7900800027</v>
      </c>
      <c r="F19" s="7">
        <f t="shared" si="1"/>
        <v>5.48591949088435</v>
      </c>
    </row>
    <row r="20" spans="1:6" ht="15">
      <c r="A20" s="19" t="s">
        <v>17</v>
      </c>
      <c r="B20" s="3">
        <v>2504.096090000001</v>
      </c>
      <c r="C20" s="3">
        <v>12349.367320000003</v>
      </c>
      <c r="D20" s="3">
        <v>11867.94439</v>
      </c>
      <c r="E20" s="3">
        <v>4556.562399999997</v>
      </c>
      <c r="F20" s="7">
        <f t="shared" si="1"/>
        <v>-61.60613624176246</v>
      </c>
    </row>
    <row r="21" spans="1:6" ht="15">
      <c r="A21" s="19" t="s">
        <v>16</v>
      </c>
      <c r="B21" s="3">
        <v>333225.4415400006</v>
      </c>
      <c r="C21" s="3">
        <v>329138.60278999934</v>
      </c>
      <c r="D21" s="3">
        <v>280115.13057999994</v>
      </c>
      <c r="E21" s="3">
        <v>292670.81338</v>
      </c>
      <c r="F21" s="7">
        <f t="shared" si="1"/>
        <v>4.482329381494865</v>
      </c>
    </row>
    <row r="22" spans="2:6" ht="15">
      <c r="B22" s="3"/>
      <c r="C22" s="3"/>
      <c r="D22" s="3"/>
      <c r="E22" s="3"/>
      <c r="F22" s="7"/>
    </row>
    <row r="23" spans="1:6" s="9" customFormat="1" ht="15">
      <c r="A23" s="22" t="s">
        <v>22</v>
      </c>
      <c r="B23" s="21">
        <v>2154802.1089600013</v>
      </c>
      <c r="C23" s="21">
        <v>2151407.80455999</v>
      </c>
      <c r="D23" s="21">
        <v>2293156.8696400127</v>
      </c>
      <c r="E23" s="21">
        <v>2396924.373859998</v>
      </c>
      <c r="F23" s="20">
        <f>(E23/D23-1)*100</f>
        <v>4.52509401313983</v>
      </c>
    </row>
    <row r="24" spans="1:6" ht="15">
      <c r="A24" s="19" t="s">
        <v>21</v>
      </c>
      <c r="B24" s="3">
        <v>1850277.9996399998</v>
      </c>
      <c r="C24" s="3">
        <v>1798869.788790004</v>
      </c>
      <c r="D24" s="3">
        <v>2010594.221880009</v>
      </c>
      <c r="E24" s="3">
        <v>2117187.5177400014</v>
      </c>
      <c r="F24" s="7">
        <f aca="true" t="shared" si="2" ref="F24:F29">(E24/D24-1)*100</f>
        <v>5.301581726437177</v>
      </c>
    </row>
    <row r="25" spans="1:6" ht="15">
      <c r="A25" s="19" t="s">
        <v>20</v>
      </c>
      <c r="B25" s="3">
        <v>121616.71462999997</v>
      </c>
      <c r="C25" s="3">
        <v>79965.9873200003</v>
      </c>
      <c r="D25" s="3">
        <v>43242.0658300003</v>
      </c>
      <c r="E25" s="3">
        <v>44870.54897000021</v>
      </c>
      <c r="F25" s="7">
        <f t="shared" si="2"/>
        <v>3.7659697998750685</v>
      </c>
    </row>
    <row r="26" spans="1:6" ht="15">
      <c r="A26" s="19" t="s">
        <v>19</v>
      </c>
      <c r="B26" s="3">
        <v>40989.96654000014</v>
      </c>
      <c r="C26" s="3">
        <v>23727.619439999908</v>
      </c>
      <c r="D26" s="3">
        <v>3036.2938700000523</v>
      </c>
      <c r="E26" s="3">
        <v>493.169720000049</v>
      </c>
      <c r="F26" s="7">
        <f t="shared" si="2"/>
        <v>-83.75751027024138</v>
      </c>
    </row>
    <row r="27" spans="1:6" ht="15">
      <c r="A27" s="19" t="s">
        <v>18</v>
      </c>
      <c r="B27" s="3">
        <v>322036.40249000187</v>
      </c>
      <c r="C27" s="3">
        <v>463679.12753998465</v>
      </c>
      <c r="D27" s="3">
        <v>420603.0592700043</v>
      </c>
      <c r="E27" s="3">
        <v>404077.6868799962</v>
      </c>
      <c r="F27" s="7">
        <f t="shared" si="2"/>
        <v>-3.928971039509177</v>
      </c>
    </row>
    <row r="28" spans="1:6" ht="15">
      <c r="A28" s="19" t="s">
        <v>17</v>
      </c>
      <c r="B28" s="3">
        <v>55139.89816999998</v>
      </c>
      <c r="C28" s="3">
        <v>25289.237499999996</v>
      </c>
      <c r="D28" s="3">
        <v>18812.674659999982</v>
      </c>
      <c r="E28" s="3">
        <v>38673.78667000001</v>
      </c>
      <c r="F28" s="7">
        <f t="shared" si="2"/>
        <v>105.57303716217055</v>
      </c>
    </row>
    <row r="29" spans="1:6" ht="15">
      <c r="A29" s="18" t="s">
        <v>16</v>
      </c>
      <c r="B29" s="17">
        <v>-235258.8725100006</v>
      </c>
      <c r="C29" s="17">
        <v>-240123.95602999942</v>
      </c>
      <c r="D29" s="17">
        <v>-203131.4458699999</v>
      </c>
      <c r="E29" s="17">
        <v>-208378.33612000005</v>
      </c>
      <c r="F29" s="16">
        <f t="shared" si="2"/>
        <v>2.583002463024875</v>
      </c>
    </row>
    <row r="30" spans="1:5" ht="14.25" customHeight="1">
      <c r="A30" s="4" t="s">
        <v>15</v>
      </c>
      <c r="B30" s="3"/>
      <c r="C30" s="3"/>
      <c r="D30" s="3"/>
      <c r="E30" s="3"/>
    </row>
    <row r="31" spans="1:5" ht="14.25" customHeight="1">
      <c r="A31" s="4" t="s">
        <v>14</v>
      </c>
      <c r="B31" s="3"/>
      <c r="C31" s="3"/>
      <c r="D31" s="3"/>
      <c r="E31" s="3"/>
    </row>
    <row r="32" spans="1:5" ht="14.25" customHeight="1">
      <c r="A32" s="4" t="s">
        <v>13</v>
      </c>
      <c r="B32" s="3"/>
      <c r="C32" s="3"/>
      <c r="D32" s="3"/>
      <c r="E32" s="3"/>
    </row>
    <row r="33" spans="1:5" ht="14.25" customHeight="1">
      <c r="A33" s="4" t="s">
        <v>12</v>
      </c>
      <c r="B33" s="3"/>
      <c r="C33" s="3"/>
      <c r="D33" s="3"/>
      <c r="E33" s="3"/>
    </row>
    <row r="34" spans="1:5" ht="14.25" customHeight="1">
      <c r="A34" s="4" t="s">
        <v>11</v>
      </c>
      <c r="B34" s="3"/>
      <c r="C34" s="3"/>
      <c r="D34" s="3"/>
      <c r="E34" s="3"/>
    </row>
    <row r="35" spans="1:5" ht="14.25" customHeight="1">
      <c r="A35" s="4" t="s">
        <v>10</v>
      </c>
      <c r="B35" s="3"/>
      <c r="C35" s="3"/>
      <c r="D35" s="3"/>
      <c r="E35" s="3"/>
    </row>
    <row r="36" spans="1:5" ht="14.25" customHeight="1">
      <c r="A36" s="4" t="s">
        <v>0</v>
      </c>
      <c r="B36" s="3"/>
      <c r="C36" s="3"/>
      <c r="D36" s="3"/>
      <c r="E36" s="3"/>
    </row>
    <row r="37" spans="2:5" ht="15">
      <c r="B37" s="3"/>
      <c r="C37" s="3"/>
      <c r="D37" s="3"/>
      <c r="E37" s="3"/>
    </row>
  </sheetData>
  <sheetProtection/>
  <mergeCells count="9">
    <mergeCell ref="A2:F2"/>
    <mergeCell ref="A3:F3"/>
    <mergeCell ref="A4:F4"/>
    <mergeCell ref="A5:A6"/>
    <mergeCell ref="F5:F6"/>
    <mergeCell ref="B5:B6"/>
    <mergeCell ref="C5:C6"/>
    <mergeCell ref="D5:D6"/>
    <mergeCell ref="E5:E6"/>
  </mergeCells>
  <printOptions/>
  <pageMargins left="0.7874015748031497" right="0.7874015748031497" top="0.42" bottom="0.984251968503937" header="0" footer="0"/>
  <pageSetup horizontalDpi="360" verticalDpi="360" orientation="landscape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7"/>
  <sheetViews>
    <sheetView showGridLines="0" zoomScalePageLayoutView="0" workbookViewId="0" topLeftCell="A2">
      <selection activeCell="B21" sqref="B21"/>
    </sheetView>
  </sheetViews>
  <sheetFormatPr defaultColWidth="10.00390625" defaultRowHeight="12.75"/>
  <cols>
    <col min="1" max="1" width="11.75390625" style="1" customWidth="1"/>
    <col min="2" max="2" width="39.00390625" style="1" customWidth="1"/>
    <col min="3" max="6" width="11.125" style="1" customWidth="1"/>
    <col min="7" max="7" width="10.875" style="1" customWidth="1"/>
    <col min="8" max="8" width="12.875" style="1" customWidth="1"/>
    <col min="9" max="16384" width="10.00390625" style="1" customWidth="1"/>
  </cols>
  <sheetData>
    <row r="3" spans="1:8" ht="15">
      <c r="A3" s="393" t="s">
        <v>240</v>
      </c>
      <c r="B3" s="393"/>
      <c r="C3" s="393"/>
      <c r="D3" s="393"/>
      <c r="E3" s="393"/>
      <c r="F3" s="393"/>
      <c r="G3" s="393"/>
      <c r="H3" s="393"/>
    </row>
    <row r="4" spans="1:8" ht="15">
      <c r="A4" s="393" t="s">
        <v>547</v>
      </c>
      <c r="B4" s="393"/>
      <c r="C4" s="393"/>
      <c r="D4" s="393"/>
      <c r="E4" s="393"/>
      <c r="F4" s="393"/>
      <c r="G4" s="393"/>
      <c r="H4" s="393"/>
    </row>
    <row r="5" spans="1:8" ht="14.25" customHeight="1">
      <c r="A5" s="393" t="s">
        <v>5</v>
      </c>
      <c r="B5" s="393"/>
      <c r="C5" s="393"/>
      <c r="D5" s="393"/>
      <c r="E5" s="393"/>
      <c r="F5" s="393"/>
      <c r="G5" s="393"/>
      <c r="H5" s="393"/>
    </row>
    <row r="6" spans="1:8" ht="12.75" customHeight="1">
      <c r="A6" s="386" t="s">
        <v>143</v>
      </c>
      <c r="B6" s="391" t="s">
        <v>142</v>
      </c>
      <c r="C6" s="389">
        <v>2014</v>
      </c>
      <c r="D6" s="389">
        <v>2015</v>
      </c>
      <c r="E6" s="389">
        <v>2016</v>
      </c>
      <c r="F6" s="389">
        <v>2017</v>
      </c>
      <c r="G6" s="386" t="s">
        <v>521</v>
      </c>
      <c r="H6" s="390" t="s">
        <v>530</v>
      </c>
    </row>
    <row r="7" spans="1:8" ht="29.25" customHeight="1">
      <c r="A7" s="386"/>
      <c r="B7" s="391"/>
      <c r="C7" s="389"/>
      <c r="D7" s="389"/>
      <c r="E7" s="389"/>
      <c r="F7" s="389"/>
      <c r="G7" s="386"/>
      <c r="H7" s="390"/>
    </row>
    <row r="8" spans="1:8" s="347" customFormat="1" ht="15">
      <c r="A8" s="344" t="s">
        <v>136</v>
      </c>
      <c r="B8" s="344" t="s">
        <v>505</v>
      </c>
      <c r="C8" s="345">
        <v>381764.74647999957</v>
      </c>
      <c r="D8" s="345">
        <v>402841.14941</v>
      </c>
      <c r="E8" s="345">
        <v>389250.00676999945</v>
      </c>
      <c r="F8" s="345">
        <v>407906.55696000025</v>
      </c>
      <c r="G8" s="346">
        <v>4.792947942329673</v>
      </c>
      <c r="H8" s="346">
        <v>25.813905738519527</v>
      </c>
    </row>
    <row r="9" spans="1:8" s="347" customFormat="1" ht="15">
      <c r="A9" s="344">
        <v>20094</v>
      </c>
      <c r="B9" s="344" t="s">
        <v>238</v>
      </c>
      <c r="C9" s="345">
        <v>100316.30395000007</v>
      </c>
      <c r="D9" s="345">
        <v>145281.25883000015</v>
      </c>
      <c r="E9" s="345">
        <v>200503.00529999993</v>
      </c>
      <c r="F9" s="345">
        <v>156449.35001000002</v>
      </c>
      <c r="G9" s="346">
        <v>-21.971568567805367</v>
      </c>
      <c r="H9" s="346">
        <v>9.900720410353237</v>
      </c>
    </row>
    <row r="10" spans="1:8" s="347" customFormat="1" ht="15">
      <c r="A10" s="348" t="s">
        <v>548</v>
      </c>
      <c r="B10" s="344" t="s">
        <v>549</v>
      </c>
      <c r="C10" s="345">
        <v>95834.23117</v>
      </c>
      <c r="D10" s="345">
        <v>102843.44817000003</v>
      </c>
      <c r="E10" s="345">
        <v>127544.21459000002</v>
      </c>
      <c r="F10" s="345">
        <v>141115.93446000025</v>
      </c>
      <c r="G10" s="346">
        <v>10.640796145577823</v>
      </c>
      <c r="H10" s="346">
        <v>8.930362525922225</v>
      </c>
    </row>
    <row r="11" spans="1:8" s="347" customFormat="1" ht="15">
      <c r="A11" s="344">
        <v>17011</v>
      </c>
      <c r="B11" s="344" t="s">
        <v>132</v>
      </c>
      <c r="C11" s="345">
        <v>65899.83923</v>
      </c>
      <c r="D11" s="345">
        <v>98392.92060000001</v>
      </c>
      <c r="E11" s="345">
        <v>63684.00993</v>
      </c>
      <c r="F11" s="345">
        <v>103822.92599000002</v>
      </c>
      <c r="G11" s="346">
        <v>63.02824854169798</v>
      </c>
      <c r="H11" s="346">
        <v>6.5703166062759815</v>
      </c>
    </row>
    <row r="12" spans="1:8" s="347" customFormat="1" ht="15">
      <c r="A12" s="348" t="s">
        <v>550</v>
      </c>
      <c r="B12" s="344" t="s">
        <v>551</v>
      </c>
      <c r="C12" s="345">
        <v>132611.37933000003</v>
      </c>
      <c r="D12" s="345">
        <v>110104.31986000002</v>
      </c>
      <c r="E12" s="345">
        <v>101547.8451</v>
      </c>
      <c r="F12" s="345">
        <v>119145.32712</v>
      </c>
      <c r="G12" s="346">
        <v>17.32925204141038</v>
      </c>
      <c r="H12" s="346">
        <v>7.539977455577778</v>
      </c>
    </row>
    <row r="13" spans="1:8" s="347" customFormat="1" ht="15">
      <c r="A13" s="348" t="s">
        <v>128</v>
      </c>
      <c r="B13" s="344" t="s">
        <v>552</v>
      </c>
      <c r="C13" s="345">
        <v>88676.08886999993</v>
      </c>
      <c r="D13" s="345">
        <v>95411.39344999995</v>
      </c>
      <c r="E13" s="345">
        <v>101604.75608999988</v>
      </c>
      <c r="F13" s="345">
        <v>105437.40114000003</v>
      </c>
      <c r="G13" s="346">
        <v>3.772111855280924</v>
      </c>
      <c r="H13" s="346">
        <v>6.6724868426406045</v>
      </c>
    </row>
    <row r="14" spans="1:8" s="347" customFormat="1" ht="15">
      <c r="A14" s="348" t="s">
        <v>123</v>
      </c>
      <c r="B14" s="344" t="s">
        <v>553</v>
      </c>
      <c r="C14" s="345">
        <v>72947.3205299999</v>
      </c>
      <c r="D14" s="345">
        <v>77165.03631999985</v>
      </c>
      <c r="E14" s="345">
        <v>78955.33976999995</v>
      </c>
      <c r="F14" s="345">
        <v>82855.08379999998</v>
      </c>
      <c r="G14" s="346">
        <v>4.939177060551114</v>
      </c>
      <c r="H14" s="346">
        <v>5.243390395854975</v>
      </c>
    </row>
    <row r="15" spans="1:8" s="347" customFormat="1" ht="15">
      <c r="A15" s="348" t="s">
        <v>116</v>
      </c>
      <c r="B15" s="344" t="s">
        <v>554</v>
      </c>
      <c r="C15" s="345">
        <v>48249.25325999998</v>
      </c>
      <c r="D15" s="345">
        <v>49476.431000000004</v>
      </c>
      <c r="E15" s="345">
        <v>47374.36967000001</v>
      </c>
      <c r="F15" s="345">
        <v>49850.51371</v>
      </c>
      <c r="G15" s="346">
        <v>5.2267588091373</v>
      </c>
      <c r="H15" s="346">
        <v>3.154733455419555</v>
      </c>
    </row>
    <row r="16" spans="1:8" s="347" customFormat="1" ht="15">
      <c r="A16" s="348" t="s">
        <v>106</v>
      </c>
      <c r="B16" s="344" t="s">
        <v>555</v>
      </c>
      <c r="C16" s="345">
        <v>43444.61868</v>
      </c>
      <c r="D16" s="345">
        <v>43309.68165999998</v>
      </c>
      <c r="E16" s="345">
        <v>40814.11960999996</v>
      </c>
      <c r="F16" s="345">
        <v>37631.87748</v>
      </c>
      <c r="G16" s="346">
        <v>-7.796914794213194</v>
      </c>
      <c r="H16" s="346">
        <v>2.3814908622013027</v>
      </c>
    </row>
    <row r="17" spans="1:8" s="347" customFormat="1" ht="15">
      <c r="A17" s="344">
        <v>20091</v>
      </c>
      <c r="B17" s="344" t="s">
        <v>109</v>
      </c>
      <c r="C17" s="345">
        <v>51417.21538000001</v>
      </c>
      <c r="D17" s="345">
        <v>36873.84751000002</v>
      </c>
      <c r="E17" s="345">
        <v>75542.09312000006</v>
      </c>
      <c r="F17" s="345">
        <v>62190.73317999999</v>
      </c>
      <c r="G17" s="346">
        <v>-17.674066720379567</v>
      </c>
      <c r="H17" s="346">
        <v>3.9356703066564442</v>
      </c>
    </row>
    <row r="18" spans="1:8" s="52" customFormat="1" ht="15">
      <c r="A18" s="348" t="s">
        <v>101</v>
      </c>
      <c r="B18" s="344" t="s">
        <v>556</v>
      </c>
      <c r="C18" s="345">
        <v>52347.788390000045</v>
      </c>
      <c r="D18" s="345">
        <v>40348.93285999999</v>
      </c>
      <c r="E18" s="345">
        <v>32412.54962999998</v>
      </c>
      <c r="F18" s="345">
        <v>33025.440190000016</v>
      </c>
      <c r="G18" s="346">
        <v>1.8909051185308945</v>
      </c>
      <c r="H18" s="346">
        <v>2.089977681141746</v>
      </c>
    </row>
    <row r="19" spans="1:8" s="347" customFormat="1" ht="15">
      <c r="A19" s="348" t="s">
        <v>100</v>
      </c>
      <c r="B19" s="344" t="s">
        <v>557</v>
      </c>
      <c r="C19" s="345">
        <v>29664.05321</v>
      </c>
      <c r="D19" s="345">
        <v>35234.705669999974</v>
      </c>
      <c r="E19" s="345">
        <v>29855.48602000001</v>
      </c>
      <c r="F19" s="345">
        <v>30245.95107000001</v>
      </c>
      <c r="G19" s="346">
        <v>1.3078502548524273</v>
      </c>
      <c r="H19" s="346">
        <v>1.9140808515353598</v>
      </c>
    </row>
    <row r="20" spans="1:8" s="54" customFormat="1" ht="15">
      <c r="A20" s="348" t="s">
        <v>558</v>
      </c>
      <c r="B20" s="344" t="s">
        <v>559</v>
      </c>
      <c r="C20" s="345">
        <v>21136.760619999997</v>
      </c>
      <c r="D20" s="345">
        <v>17155.988820000002</v>
      </c>
      <c r="E20" s="345">
        <v>24721.98911</v>
      </c>
      <c r="F20" s="345">
        <v>27518.80755000001</v>
      </c>
      <c r="G20" s="346">
        <v>11.313080139124821</v>
      </c>
      <c r="H20" s="346">
        <v>1.7414966541021284</v>
      </c>
    </row>
    <row r="21" spans="1:8" s="347" customFormat="1" ht="30">
      <c r="A21" s="348" t="s">
        <v>93</v>
      </c>
      <c r="B21" s="344" t="s">
        <v>560</v>
      </c>
      <c r="C21" s="345">
        <v>15890.733060000004</v>
      </c>
      <c r="D21" s="345">
        <v>17774.64579</v>
      </c>
      <c r="E21" s="345">
        <v>20690.838280000007</v>
      </c>
      <c r="F21" s="345">
        <v>21523.12812000001</v>
      </c>
      <c r="G21" s="346">
        <v>4.022504205663346</v>
      </c>
      <c r="H21" s="346">
        <v>1.362066853321609</v>
      </c>
    </row>
    <row r="22" spans="1:8" s="52" customFormat="1" ht="15">
      <c r="A22" s="348" t="s">
        <v>561</v>
      </c>
      <c r="B22" s="344" t="s">
        <v>562</v>
      </c>
      <c r="C22" s="345">
        <v>16988.544499999996</v>
      </c>
      <c r="D22" s="345">
        <v>17944.051029999995</v>
      </c>
      <c r="E22" s="345">
        <v>22112.349720000002</v>
      </c>
      <c r="F22" s="345">
        <v>19149.207140000006</v>
      </c>
      <c r="G22" s="346">
        <v>-13.400396690180404</v>
      </c>
      <c r="H22" s="346">
        <v>1.2118359453776035</v>
      </c>
    </row>
    <row r="23" spans="1:8" s="42" customFormat="1" ht="19.5" customHeight="1">
      <c r="A23" s="4"/>
      <c r="B23" s="4" t="s">
        <v>38</v>
      </c>
      <c r="C23" s="38">
        <v>182341.16372999968</v>
      </c>
      <c r="D23" s="38">
        <v>180927.4839400004</v>
      </c>
      <c r="E23" s="38">
        <v>178929.2137500001</v>
      </c>
      <c r="F23" s="38">
        <v>182313.23904000013</v>
      </c>
      <c r="G23" s="90">
        <v>1.891264829860706</v>
      </c>
      <c r="H23" s="90">
        <v>11.53748741509992</v>
      </c>
    </row>
    <row r="24" spans="1:8" ht="15">
      <c r="A24" s="34"/>
      <c r="B24" s="34" t="s">
        <v>104</v>
      </c>
      <c r="C24" s="88">
        <v>1399530.0403899995</v>
      </c>
      <c r="D24" s="88">
        <v>1471085.2949200005</v>
      </c>
      <c r="E24" s="88">
        <v>1535542.1864599993</v>
      </c>
      <c r="F24" s="88">
        <v>1580181.4769600008</v>
      </c>
      <c r="G24" s="87">
        <v>2.907070277431578</v>
      </c>
      <c r="H24" s="87">
        <v>100</v>
      </c>
    </row>
    <row r="25" ht="16.5" customHeight="1">
      <c r="A25" s="41" t="s">
        <v>234</v>
      </c>
    </row>
    <row r="26" spans="1:8" ht="15.75" customHeight="1">
      <c r="A26" s="41" t="s">
        <v>0</v>
      </c>
      <c r="C26" s="70"/>
      <c r="D26" s="70"/>
      <c r="E26" s="70"/>
      <c r="F26" s="70"/>
      <c r="G26" s="41"/>
      <c r="H26" s="41"/>
    </row>
    <row r="27" spans="3:8" ht="15">
      <c r="C27" s="3"/>
      <c r="D27" s="3"/>
      <c r="E27" s="3"/>
      <c r="F27" s="3"/>
      <c r="G27" s="41"/>
      <c r="H27" s="41"/>
    </row>
  </sheetData>
  <sheetProtection/>
  <mergeCells count="11">
    <mergeCell ref="E6:E7"/>
    <mergeCell ref="F6:F7"/>
    <mergeCell ref="G6:G7"/>
    <mergeCell ref="H6:H7"/>
    <mergeCell ref="A6:A7"/>
    <mergeCell ref="A3:H3"/>
    <mergeCell ref="A4:H4"/>
    <mergeCell ref="A5:H5"/>
    <mergeCell ref="B6:B7"/>
    <mergeCell ref="C6:C7"/>
    <mergeCell ref="D6:D7"/>
  </mergeCells>
  <printOptions horizontalCentered="1" verticalCentered="1"/>
  <pageMargins left="0.75" right="0.75" top="1" bottom="1" header="0" footer="0"/>
  <pageSetup fitToHeight="1" fitToWidth="1" horizontalDpi="600" verticalDpi="600" orientation="landscape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PageLayoutView="0" workbookViewId="0" topLeftCell="A4">
      <selection activeCell="B19" sqref="B19"/>
    </sheetView>
  </sheetViews>
  <sheetFormatPr defaultColWidth="10.00390625" defaultRowHeight="12.75"/>
  <cols>
    <col min="1" max="1" width="11.75390625" style="1" customWidth="1"/>
    <col min="2" max="2" width="39.00390625" style="1" customWidth="1"/>
    <col min="3" max="6" width="11.125" style="1" customWidth="1"/>
    <col min="7" max="7" width="10.875" style="1" customWidth="1"/>
    <col min="8" max="8" width="12.875" style="1" customWidth="1"/>
    <col min="9" max="16384" width="10.00390625" style="1" customWidth="1"/>
  </cols>
  <sheetData>
    <row r="1" spans="1:8" ht="15">
      <c r="A1" s="393" t="s">
        <v>241</v>
      </c>
      <c r="B1" s="393"/>
      <c r="C1" s="393"/>
      <c r="D1" s="393"/>
      <c r="E1" s="393"/>
      <c r="F1" s="393"/>
      <c r="G1" s="393"/>
      <c r="H1" s="393"/>
    </row>
    <row r="2" spans="1:8" ht="15">
      <c r="A2" s="393" t="s">
        <v>547</v>
      </c>
      <c r="B2" s="393"/>
      <c r="C2" s="393"/>
      <c r="D2" s="393"/>
      <c r="E2" s="393"/>
      <c r="F2" s="393"/>
      <c r="G2" s="393"/>
      <c r="H2" s="393"/>
    </row>
    <row r="3" spans="1:8" ht="14.25" customHeight="1">
      <c r="A3" s="393" t="s">
        <v>145</v>
      </c>
      <c r="B3" s="393"/>
      <c r="C3" s="393"/>
      <c r="D3" s="393"/>
      <c r="E3" s="393"/>
      <c r="F3" s="393"/>
      <c r="G3" s="393"/>
      <c r="H3" s="393"/>
    </row>
    <row r="4" spans="1:8" ht="12.75" customHeight="1">
      <c r="A4" s="386" t="s">
        <v>143</v>
      </c>
      <c r="B4" s="391" t="s">
        <v>142</v>
      </c>
      <c r="C4" s="389">
        <v>2014</v>
      </c>
      <c r="D4" s="389">
        <v>2015</v>
      </c>
      <c r="E4" s="389">
        <v>2016</v>
      </c>
      <c r="F4" s="389">
        <v>2017</v>
      </c>
      <c r="G4" s="386" t="s">
        <v>521</v>
      </c>
      <c r="H4" s="390" t="s">
        <v>530</v>
      </c>
    </row>
    <row r="5" spans="1:8" ht="29.25" customHeight="1">
      <c r="A5" s="386"/>
      <c r="B5" s="391"/>
      <c r="C5" s="389"/>
      <c r="D5" s="389"/>
      <c r="E5" s="389"/>
      <c r="F5" s="389"/>
      <c r="G5" s="386"/>
      <c r="H5" s="390"/>
    </row>
    <row r="6" spans="1:8" s="347" customFormat="1" ht="15">
      <c r="A6" s="344" t="s">
        <v>136</v>
      </c>
      <c r="B6" s="344" t="s">
        <v>505</v>
      </c>
      <c r="C6" s="345">
        <v>33238.28</v>
      </c>
      <c r="D6" s="345">
        <v>32222.658</v>
      </c>
      <c r="E6" s="345">
        <v>31366.156</v>
      </c>
      <c r="F6" s="345">
        <v>20908.662</v>
      </c>
      <c r="G6" s="346">
        <v>-33.34005607827749</v>
      </c>
      <c r="H6" s="346">
        <v>1.5726446856556064</v>
      </c>
    </row>
    <row r="7" spans="1:8" s="347" customFormat="1" ht="15">
      <c r="A7" s="344">
        <v>20094</v>
      </c>
      <c r="B7" s="344" t="s">
        <v>238</v>
      </c>
      <c r="C7" s="345">
        <v>149367.515</v>
      </c>
      <c r="D7" s="345">
        <v>180978.807</v>
      </c>
      <c r="E7" s="345">
        <v>214227.397</v>
      </c>
      <c r="F7" s="345">
        <v>204912.972</v>
      </c>
      <c r="G7" s="346">
        <v>-4.347914940123177</v>
      </c>
      <c r="H7" s="346">
        <v>15.412525987444633</v>
      </c>
    </row>
    <row r="8" spans="1:8" s="347" customFormat="1" ht="15">
      <c r="A8" s="344" t="s">
        <v>548</v>
      </c>
      <c r="B8" s="344" t="s">
        <v>549</v>
      </c>
      <c r="C8" s="345">
        <v>110898.008</v>
      </c>
      <c r="D8" s="345">
        <v>127405.058</v>
      </c>
      <c r="E8" s="345">
        <v>161193.166</v>
      </c>
      <c r="F8" s="345">
        <v>192470.254</v>
      </c>
      <c r="G8" s="346">
        <v>19.403482651367487</v>
      </c>
      <c r="H8" s="346">
        <v>14.476647147478147</v>
      </c>
    </row>
    <row r="9" spans="1:8" s="347" customFormat="1" ht="15">
      <c r="A9" s="344">
        <v>17011</v>
      </c>
      <c r="B9" s="344" t="s">
        <v>132</v>
      </c>
      <c r="C9" s="345">
        <v>150702.339</v>
      </c>
      <c r="D9" s="345">
        <v>254339.629</v>
      </c>
      <c r="E9" s="345">
        <v>175849.498</v>
      </c>
      <c r="F9" s="345">
        <v>218657.019</v>
      </c>
      <c r="G9" s="346">
        <v>24.34327165380934</v>
      </c>
      <c r="H9" s="346">
        <v>16.446284267814313</v>
      </c>
    </row>
    <row r="10" spans="1:8" s="347" customFormat="1" ht="15">
      <c r="A10" s="344" t="s">
        <v>550</v>
      </c>
      <c r="B10" s="344" t="s">
        <v>551</v>
      </c>
      <c r="C10" s="345">
        <v>154066.449</v>
      </c>
      <c r="D10" s="345">
        <v>159588.137</v>
      </c>
      <c r="E10" s="345">
        <v>150944.261</v>
      </c>
      <c r="F10" s="345">
        <v>170497.315</v>
      </c>
      <c r="G10" s="346">
        <v>12.953824060922736</v>
      </c>
      <c r="H10" s="346">
        <v>12.823952883895675</v>
      </c>
    </row>
    <row r="11" spans="1:8" s="347" customFormat="1" ht="15">
      <c r="A11" s="344" t="s">
        <v>128</v>
      </c>
      <c r="B11" s="344" t="s">
        <v>552</v>
      </c>
      <c r="C11" s="345">
        <v>51785.989</v>
      </c>
      <c r="D11" s="345">
        <v>55347.682</v>
      </c>
      <c r="E11" s="345">
        <v>57927.19</v>
      </c>
      <c r="F11" s="345">
        <v>61539.095</v>
      </c>
      <c r="G11" s="346">
        <v>6.2352498023812375</v>
      </c>
      <c r="H11" s="346">
        <v>4.62866206894566</v>
      </c>
    </row>
    <row r="12" spans="1:8" s="347" customFormat="1" ht="15">
      <c r="A12" s="344" t="s">
        <v>123</v>
      </c>
      <c r="B12" s="344" t="s">
        <v>553</v>
      </c>
      <c r="C12" s="345">
        <v>39667.471</v>
      </c>
      <c r="D12" s="345">
        <v>58528.108</v>
      </c>
      <c r="E12" s="345">
        <v>44075.293</v>
      </c>
      <c r="F12" s="345">
        <v>46072.057</v>
      </c>
      <c r="G12" s="346">
        <v>4.53034764851139</v>
      </c>
      <c r="H12" s="346">
        <v>3.465309047430782</v>
      </c>
    </row>
    <row r="13" spans="1:8" s="347" customFormat="1" ht="15">
      <c r="A13" s="344" t="s">
        <v>116</v>
      </c>
      <c r="B13" s="344" t="s">
        <v>554</v>
      </c>
      <c r="C13" s="345">
        <v>48696.554</v>
      </c>
      <c r="D13" s="345">
        <v>46844.79</v>
      </c>
      <c r="E13" s="345">
        <v>44294.236</v>
      </c>
      <c r="F13" s="345">
        <v>43548.241</v>
      </c>
      <c r="G13" s="346">
        <v>-1.6841807588689361</v>
      </c>
      <c r="H13" s="346">
        <v>3.2754802664225764</v>
      </c>
    </row>
    <row r="14" spans="1:8" s="347" customFormat="1" ht="15">
      <c r="A14" s="344" t="s">
        <v>106</v>
      </c>
      <c r="B14" s="344" t="s">
        <v>555</v>
      </c>
      <c r="C14" s="345">
        <v>114811.229</v>
      </c>
      <c r="D14" s="345">
        <v>104071.953</v>
      </c>
      <c r="E14" s="345">
        <v>96555.255</v>
      </c>
      <c r="F14" s="345">
        <v>88082.389</v>
      </c>
      <c r="G14" s="346">
        <v>-8.77514745313449</v>
      </c>
      <c r="H14" s="346">
        <v>6.625115512446461</v>
      </c>
    </row>
    <row r="15" spans="1:8" s="347" customFormat="1" ht="15">
      <c r="A15" s="344">
        <v>20091</v>
      </c>
      <c r="B15" s="344" t="s">
        <v>109</v>
      </c>
      <c r="C15" s="345">
        <v>29360.197</v>
      </c>
      <c r="D15" s="345">
        <v>25507.572</v>
      </c>
      <c r="E15" s="345">
        <v>41265.578</v>
      </c>
      <c r="F15" s="345">
        <v>30197.11</v>
      </c>
      <c r="G15" s="346">
        <v>-26.822520212851497</v>
      </c>
      <c r="H15" s="346">
        <v>2.2712751568540237</v>
      </c>
    </row>
    <row r="16" spans="1:8" s="52" customFormat="1" ht="15">
      <c r="A16" s="344" t="s">
        <v>101</v>
      </c>
      <c r="B16" s="344" t="s">
        <v>556</v>
      </c>
      <c r="C16" s="345">
        <v>57209.476</v>
      </c>
      <c r="D16" s="345">
        <v>34106.148</v>
      </c>
      <c r="E16" s="345">
        <v>24298.019</v>
      </c>
      <c r="F16" s="345">
        <v>23033.187</v>
      </c>
      <c r="G16" s="346">
        <v>-5.205494324455007</v>
      </c>
      <c r="H16" s="346">
        <v>1.7324408003372864</v>
      </c>
    </row>
    <row r="17" spans="1:8" s="347" customFormat="1" ht="15">
      <c r="A17" s="344" t="s">
        <v>100</v>
      </c>
      <c r="B17" s="344" t="s">
        <v>557</v>
      </c>
      <c r="C17" s="345">
        <v>7760.699</v>
      </c>
      <c r="D17" s="345">
        <v>8646.339</v>
      </c>
      <c r="E17" s="345">
        <v>7429.265</v>
      </c>
      <c r="F17" s="345">
        <v>7000.128</v>
      </c>
      <c r="G17" s="346">
        <v>-5.776304923838371</v>
      </c>
      <c r="H17" s="346">
        <v>0.526514518150851</v>
      </c>
    </row>
    <row r="18" spans="1:8" s="54" customFormat="1" ht="15">
      <c r="A18" s="344" t="s">
        <v>558</v>
      </c>
      <c r="B18" s="344" t="s">
        <v>559</v>
      </c>
      <c r="C18" s="345">
        <v>17985.797</v>
      </c>
      <c r="D18" s="345">
        <v>18137.997</v>
      </c>
      <c r="E18" s="345">
        <v>19820.722</v>
      </c>
      <c r="F18" s="345">
        <v>22085.261</v>
      </c>
      <c r="G18" s="346">
        <v>11.425108530355232</v>
      </c>
      <c r="H18" s="346">
        <v>1.6611425610575665</v>
      </c>
    </row>
    <row r="19" spans="1:8" s="347" customFormat="1" ht="30">
      <c r="A19" s="344" t="s">
        <v>93</v>
      </c>
      <c r="B19" s="344" t="s">
        <v>560</v>
      </c>
      <c r="C19" s="345">
        <v>12918.716</v>
      </c>
      <c r="D19" s="345">
        <v>12938.877</v>
      </c>
      <c r="E19" s="345">
        <v>15183.514</v>
      </c>
      <c r="F19" s="345">
        <v>17007.166</v>
      </c>
      <c r="G19" s="346">
        <v>12.010737435352592</v>
      </c>
      <c r="H19" s="346">
        <v>1.2791937249721057</v>
      </c>
    </row>
    <row r="20" spans="1:8" s="52" customFormat="1" ht="15">
      <c r="A20" s="344" t="s">
        <v>561</v>
      </c>
      <c r="B20" s="344" t="s">
        <v>562</v>
      </c>
      <c r="C20" s="345">
        <v>12533.087</v>
      </c>
      <c r="D20" s="345">
        <v>13125.927</v>
      </c>
      <c r="E20" s="345">
        <v>15751.817</v>
      </c>
      <c r="F20" s="345">
        <v>13389.835</v>
      </c>
      <c r="G20" s="346">
        <v>-14.994981213913295</v>
      </c>
      <c r="H20" s="346">
        <v>1.0071162303238455</v>
      </c>
    </row>
    <row r="21" spans="1:8" s="42" customFormat="1" ht="19.5" customHeight="1">
      <c r="A21" s="4"/>
      <c r="B21" s="4" t="s">
        <v>38</v>
      </c>
      <c r="C21" s="38">
        <v>145297.8369999996</v>
      </c>
      <c r="D21" s="38">
        <v>179053.82299999986</v>
      </c>
      <c r="E21" s="38">
        <v>196545.3700000001</v>
      </c>
      <c r="F21" s="38">
        <v>170121.6220000002</v>
      </c>
      <c r="G21" s="90">
        <v>-13.444095884833052</v>
      </c>
      <c r="H21" s="90">
        <v>12.795695140770471</v>
      </c>
    </row>
    <row r="22" spans="1:8" ht="15">
      <c r="A22" s="34"/>
      <c r="B22" s="34" t="s">
        <v>104</v>
      </c>
      <c r="C22" s="88">
        <v>1136299.643</v>
      </c>
      <c r="D22" s="88">
        <v>1310843.505</v>
      </c>
      <c r="E22" s="88">
        <v>1296726.737</v>
      </c>
      <c r="F22" s="88">
        <v>1329522.313</v>
      </c>
      <c r="G22" s="87">
        <v>2.529104634325141</v>
      </c>
      <c r="H22" s="87">
        <v>100</v>
      </c>
    </row>
    <row r="23" ht="16.5" customHeight="1">
      <c r="A23" s="41" t="s">
        <v>234</v>
      </c>
    </row>
    <row r="24" spans="1:8" ht="15.75" customHeight="1">
      <c r="A24" s="41" t="s">
        <v>0</v>
      </c>
      <c r="C24" s="70"/>
      <c r="D24" s="70"/>
      <c r="E24" s="70"/>
      <c r="F24" s="70"/>
      <c r="G24" s="41"/>
      <c r="H24" s="41"/>
    </row>
    <row r="25" spans="3:8" ht="15">
      <c r="C25" s="3"/>
      <c r="D25" s="3"/>
      <c r="E25" s="3"/>
      <c r="F25" s="3"/>
      <c r="G25" s="41"/>
      <c r="H25" s="41"/>
    </row>
  </sheetData>
  <sheetProtection/>
  <mergeCells count="11">
    <mergeCell ref="F4:F5"/>
    <mergeCell ref="G4:G5"/>
    <mergeCell ref="H4:H5"/>
    <mergeCell ref="A1:H1"/>
    <mergeCell ref="A2:H2"/>
    <mergeCell ref="A3:H3"/>
    <mergeCell ref="A4:A5"/>
    <mergeCell ref="B4:B5"/>
    <mergeCell ref="C4:C5"/>
    <mergeCell ref="D4:D5"/>
    <mergeCell ref="E4:E5"/>
  </mergeCells>
  <printOptions horizontalCentered="1" verticalCentered="1"/>
  <pageMargins left="0.75" right="0.75" top="1" bottom="1" header="0" footer="0"/>
  <pageSetup fitToHeight="1" fitToWidth="1" horizontalDpi="600" verticalDpi="600" orientation="landscape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38"/>
  <sheetViews>
    <sheetView showGridLines="0" zoomScalePageLayoutView="0" workbookViewId="0" topLeftCell="A1">
      <selection activeCell="B19" sqref="B19"/>
    </sheetView>
  </sheetViews>
  <sheetFormatPr defaultColWidth="10.00390625" defaultRowHeight="12.75"/>
  <cols>
    <col min="1" max="1" width="22.50390625" style="1" customWidth="1"/>
    <col min="2" max="6" width="11.75390625" style="1" customWidth="1"/>
    <col min="7" max="7" width="13.875" style="1" customWidth="1"/>
    <col min="8" max="16384" width="10.00390625" style="1" customWidth="1"/>
  </cols>
  <sheetData>
    <row r="2" spans="1:7" ht="15">
      <c r="A2" s="384" t="s">
        <v>245</v>
      </c>
      <c r="B2" s="384"/>
      <c r="C2" s="384"/>
      <c r="D2" s="384"/>
      <c r="E2" s="384"/>
      <c r="F2" s="384"/>
      <c r="G2" s="384"/>
    </row>
    <row r="3" spans="1:7" ht="15">
      <c r="A3" s="384" t="s">
        <v>563</v>
      </c>
      <c r="B3" s="384"/>
      <c r="C3" s="384"/>
      <c r="D3" s="384"/>
      <c r="E3" s="384"/>
      <c r="F3" s="384"/>
      <c r="G3" s="384"/>
    </row>
    <row r="4" spans="1:7" ht="15">
      <c r="A4" s="384" t="s">
        <v>5</v>
      </c>
      <c r="B4" s="384"/>
      <c r="C4" s="384"/>
      <c r="D4" s="384"/>
      <c r="E4" s="384"/>
      <c r="F4" s="384"/>
      <c r="G4" s="384"/>
    </row>
    <row r="5" spans="1:6" ht="15">
      <c r="A5" s="318"/>
      <c r="B5" s="68"/>
      <c r="C5" s="68"/>
      <c r="D5" s="68"/>
      <c r="E5" s="68"/>
      <c r="F5" s="318"/>
    </row>
    <row r="6" spans="1:7" ht="12.75" customHeight="1">
      <c r="A6" s="386" t="s">
        <v>180</v>
      </c>
      <c r="B6" s="389">
        <v>2014</v>
      </c>
      <c r="C6" s="389">
        <v>2015</v>
      </c>
      <c r="D6" s="389">
        <v>2016</v>
      </c>
      <c r="E6" s="389">
        <v>2017</v>
      </c>
      <c r="F6" s="386" t="s">
        <v>521</v>
      </c>
      <c r="G6" s="390" t="s">
        <v>530</v>
      </c>
    </row>
    <row r="7" spans="1:7" ht="16.5" customHeight="1">
      <c r="A7" s="386"/>
      <c r="B7" s="389"/>
      <c r="C7" s="389"/>
      <c r="D7" s="389"/>
      <c r="E7" s="389"/>
      <c r="F7" s="386"/>
      <c r="G7" s="390"/>
    </row>
    <row r="8" spans="1:7" s="9" customFormat="1" ht="15">
      <c r="A8" s="27" t="s">
        <v>179</v>
      </c>
      <c r="B8" s="3">
        <v>172570.74478000012</v>
      </c>
      <c r="C8" s="3">
        <v>204507.08243000007</v>
      </c>
      <c r="D8" s="3">
        <v>209438.8434599996</v>
      </c>
      <c r="E8" s="3">
        <v>221840.87994000028</v>
      </c>
      <c r="F8" s="90">
        <v>5.92155508267469</v>
      </c>
      <c r="G8" s="90">
        <v>14.03894952412582</v>
      </c>
    </row>
    <row r="9" spans="1:7" ht="15">
      <c r="A9" s="27" t="s">
        <v>175</v>
      </c>
      <c r="B9" s="3">
        <v>145749.85729999997</v>
      </c>
      <c r="C9" s="3">
        <v>157130.68615999978</v>
      </c>
      <c r="D9" s="3">
        <v>164285.56182000003</v>
      </c>
      <c r="E9" s="3">
        <v>171701.54585000014</v>
      </c>
      <c r="F9" s="90">
        <v>4.51408142495533</v>
      </c>
      <c r="G9" s="90">
        <v>10.865938397172247</v>
      </c>
    </row>
    <row r="10" spans="1:7" ht="15">
      <c r="A10" s="27" t="s">
        <v>174</v>
      </c>
      <c r="B10" s="3">
        <v>156638.85363999987</v>
      </c>
      <c r="C10" s="3">
        <v>161914.1959999999</v>
      </c>
      <c r="D10" s="3">
        <v>162153.89648000005</v>
      </c>
      <c r="E10" s="3">
        <v>164946.16390999968</v>
      </c>
      <c r="F10" s="90">
        <v>1.7219860210661242</v>
      </c>
      <c r="G10" s="90">
        <v>10.438431681108428</v>
      </c>
    </row>
    <row r="11" spans="1:7" ht="15">
      <c r="A11" s="27" t="s">
        <v>176</v>
      </c>
      <c r="B11" s="3">
        <v>151253.61595999976</v>
      </c>
      <c r="C11" s="3">
        <v>167781.34631000005</v>
      </c>
      <c r="D11" s="3">
        <v>162093.90325999973</v>
      </c>
      <c r="E11" s="3">
        <v>163391.7481400001</v>
      </c>
      <c r="F11" s="90">
        <v>0.800674703920623</v>
      </c>
      <c r="G11" s="90">
        <v>10.340062234771793</v>
      </c>
    </row>
    <row r="12" spans="1:7" ht="15">
      <c r="A12" s="27" t="s">
        <v>170</v>
      </c>
      <c r="B12" s="3">
        <v>168425.14553999997</v>
      </c>
      <c r="C12" s="3">
        <v>144992.69263</v>
      </c>
      <c r="D12" s="3">
        <v>135143.93688000002</v>
      </c>
      <c r="E12" s="3">
        <v>145426.40544000003</v>
      </c>
      <c r="F12" s="90">
        <v>7.608531168608956</v>
      </c>
      <c r="G12" s="90">
        <v>9.203145813338837</v>
      </c>
    </row>
    <row r="13" spans="1:7" ht="15">
      <c r="A13" s="27" t="s">
        <v>178</v>
      </c>
      <c r="B13" s="3">
        <v>99151.53849000002</v>
      </c>
      <c r="C13" s="3">
        <v>113864.84037999998</v>
      </c>
      <c r="D13" s="3">
        <v>145737.22348000002</v>
      </c>
      <c r="E13" s="3">
        <v>132510.97781000004</v>
      </c>
      <c r="F13" s="90">
        <v>-9.075406649156491</v>
      </c>
      <c r="G13" s="90">
        <v>8.385807563377378</v>
      </c>
    </row>
    <row r="14" spans="1:7" ht="15">
      <c r="A14" s="27" t="s">
        <v>169</v>
      </c>
      <c r="B14" s="3">
        <v>112435.93997000004</v>
      </c>
      <c r="C14" s="3">
        <v>115212.92783999992</v>
      </c>
      <c r="D14" s="3">
        <v>104986.27878000008</v>
      </c>
      <c r="E14" s="3">
        <v>119803.09454000017</v>
      </c>
      <c r="F14" s="90">
        <v>14.113097380133732</v>
      </c>
      <c r="G14" s="90">
        <v>7.581603523823158</v>
      </c>
    </row>
    <row r="15" spans="1:7" ht="15">
      <c r="A15" s="27" t="s">
        <v>168</v>
      </c>
      <c r="B15" s="3">
        <v>96245.5613999999</v>
      </c>
      <c r="C15" s="3">
        <v>102128.25333999988</v>
      </c>
      <c r="D15" s="3">
        <v>106539.66807999984</v>
      </c>
      <c r="E15" s="3">
        <v>106961.23088000002</v>
      </c>
      <c r="F15" s="90">
        <v>0.39568623367929323</v>
      </c>
      <c r="G15" s="90">
        <v>6.768920686614756</v>
      </c>
    </row>
    <row r="16" spans="1:7" ht="15">
      <c r="A16" s="27" t="s">
        <v>166</v>
      </c>
      <c r="B16" s="3">
        <v>45559.27867999998</v>
      </c>
      <c r="C16" s="3">
        <v>52203.55793000004</v>
      </c>
      <c r="D16" s="3">
        <v>54589.67312000001</v>
      </c>
      <c r="E16" s="3">
        <v>58015.843260000016</v>
      </c>
      <c r="F16" s="90">
        <v>6.27622395259364</v>
      </c>
      <c r="G16" s="90">
        <v>3.6714671134870294</v>
      </c>
    </row>
    <row r="17" spans="1:7" s="9" customFormat="1" ht="15">
      <c r="A17" s="27" t="s">
        <v>171</v>
      </c>
      <c r="B17" s="3">
        <v>21074.679629999988</v>
      </c>
      <c r="C17" s="3">
        <v>30030.924789999983</v>
      </c>
      <c r="D17" s="3">
        <v>37137.051930000016</v>
      </c>
      <c r="E17" s="3">
        <v>36120.76033999999</v>
      </c>
      <c r="F17" s="90">
        <v>-2.736597379661798</v>
      </c>
      <c r="G17" s="90">
        <v>2.28586152075964</v>
      </c>
    </row>
    <row r="18" spans="1:7" ht="15">
      <c r="A18" s="27" t="s">
        <v>161</v>
      </c>
      <c r="B18" s="3">
        <v>7820.075290000001</v>
      </c>
      <c r="C18" s="3">
        <v>1920.55296</v>
      </c>
      <c r="D18" s="3">
        <v>829.9734599999999</v>
      </c>
      <c r="E18" s="3">
        <v>35765.22938</v>
      </c>
      <c r="F18" s="90">
        <v>4209.201571336992</v>
      </c>
      <c r="G18" s="90">
        <v>2.2633621455180077</v>
      </c>
    </row>
    <row r="19" spans="1:7" ht="15">
      <c r="A19" s="27" t="s">
        <v>177</v>
      </c>
      <c r="B19" s="3">
        <v>22318.918449999994</v>
      </c>
      <c r="C19" s="3">
        <v>29749.80816000002</v>
      </c>
      <c r="D19" s="3">
        <v>40746.98911999999</v>
      </c>
      <c r="E19" s="3">
        <v>29097.760139999995</v>
      </c>
      <c r="F19" s="90">
        <v>-28.589177339442152</v>
      </c>
      <c r="G19" s="90">
        <v>1.8414188853788573</v>
      </c>
    </row>
    <row r="20" spans="1:7" ht="15">
      <c r="A20" s="27" t="s">
        <v>162</v>
      </c>
      <c r="B20" s="3">
        <v>17148.624329999988</v>
      </c>
      <c r="C20" s="3">
        <v>19783.24971</v>
      </c>
      <c r="D20" s="3">
        <v>23312.691879999988</v>
      </c>
      <c r="E20" s="3">
        <v>20835.890590000006</v>
      </c>
      <c r="F20" s="90">
        <v>-10.624261251120615</v>
      </c>
      <c r="G20" s="90">
        <v>1.3185758024505332</v>
      </c>
    </row>
    <row r="21" spans="1:7" ht="15">
      <c r="A21" s="27" t="s">
        <v>151</v>
      </c>
      <c r="B21" s="3">
        <v>23405.002940000002</v>
      </c>
      <c r="C21" s="3">
        <v>139.3972</v>
      </c>
      <c r="D21" s="3">
        <v>16886.19824</v>
      </c>
      <c r="E21" s="3">
        <v>15025.10967</v>
      </c>
      <c r="F21" s="90"/>
      <c r="G21" s="90">
        <v>0.9508470950378277</v>
      </c>
    </row>
    <row r="22" spans="1:7" ht="15">
      <c r="A22" s="27" t="s">
        <v>160</v>
      </c>
      <c r="B22" s="3">
        <v>14690.322229999998</v>
      </c>
      <c r="C22" s="3">
        <v>15849.64342</v>
      </c>
      <c r="D22" s="3">
        <v>14806.853759999998</v>
      </c>
      <c r="E22" s="3">
        <v>14302.38326</v>
      </c>
      <c r="F22" s="90">
        <v>-3.407006702280002</v>
      </c>
      <c r="G22" s="90">
        <v>0.9051101704796181</v>
      </c>
    </row>
    <row r="23" spans="1:7" ht="15">
      <c r="A23" s="27" t="s">
        <v>150</v>
      </c>
      <c r="B23" s="3">
        <v>14087.251160000002</v>
      </c>
      <c r="C23" s="3">
        <v>14378.926030000006</v>
      </c>
      <c r="D23" s="3">
        <v>14437.160350000004</v>
      </c>
      <c r="E23" s="3">
        <v>14275.395980000001</v>
      </c>
      <c r="F23" s="90">
        <v>-1.120472212528989</v>
      </c>
      <c r="G23" s="90">
        <v>0.9034023109461726</v>
      </c>
    </row>
    <row r="24" spans="1:7" s="9" customFormat="1" ht="15">
      <c r="A24" s="27" t="s">
        <v>163</v>
      </c>
      <c r="B24" s="3">
        <v>2229.1146200000003</v>
      </c>
      <c r="C24" s="3">
        <v>22955.379439999997</v>
      </c>
      <c r="D24" s="3">
        <v>13593.041129999998</v>
      </c>
      <c r="E24" s="3">
        <v>11483.2546</v>
      </c>
      <c r="F24" s="90">
        <v>-15.521078100349994</v>
      </c>
      <c r="G24" s="90">
        <v>0.7267047973560496</v>
      </c>
    </row>
    <row r="25" spans="1:7" ht="15">
      <c r="A25" s="27" t="s">
        <v>564</v>
      </c>
      <c r="B25" s="3"/>
      <c r="C25" s="3">
        <v>14.88226</v>
      </c>
      <c r="D25" s="3"/>
      <c r="E25" s="3">
        <v>9829.59213</v>
      </c>
      <c r="F25" s="90"/>
      <c r="G25" s="90">
        <v>0.6220546357061761</v>
      </c>
    </row>
    <row r="26" spans="1:7" ht="15">
      <c r="A26" s="27" t="s">
        <v>152</v>
      </c>
      <c r="B26" s="3">
        <v>8679.954319999999</v>
      </c>
      <c r="C26" s="3">
        <v>10848.890860000005</v>
      </c>
      <c r="D26" s="3">
        <v>11738.802209999996</v>
      </c>
      <c r="E26" s="3">
        <v>9284.461480000002</v>
      </c>
      <c r="F26" s="90">
        <v>-20.907931542702052</v>
      </c>
      <c r="G26" s="90">
        <v>0.5875566582302765</v>
      </c>
    </row>
    <row r="27" spans="1:7" ht="15">
      <c r="A27" s="27" t="s">
        <v>173</v>
      </c>
      <c r="B27" s="3">
        <v>3267.36201</v>
      </c>
      <c r="C27" s="3">
        <v>2259.8412299999995</v>
      </c>
      <c r="D27" s="3">
        <v>3678.24699</v>
      </c>
      <c r="E27" s="3">
        <v>8730.400450000001</v>
      </c>
      <c r="F27" s="90">
        <v>137.35220809628123</v>
      </c>
      <c r="G27" s="90">
        <v>0.5524935317426835</v>
      </c>
    </row>
    <row r="28" spans="1:7" ht="15">
      <c r="A28" s="27" t="s">
        <v>565</v>
      </c>
      <c r="B28" s="3">
        <v>6739.4267199999995</v>
      </c>
      <c r="C28" s="3">
        <v>6200.278799999999</v>
      </c>
      <c r="D28" s="3">
        <v>4867.50356</v>
      </c>
      <c r="E28" s="3">
        <v>7495.969440000001</v>
      </c>
      <c r="F28" s="90">
        <v>54.000286750689106</v>
      </c>
      <c r="G28" s="90">
        <v>0.47437395952906436</v>
      </c>
    </row>
    <row r="29" spans="1:7" ht="15">
      <c r="A29" s="65" t="s">
        <v>38</v>
      </c>
      <c r="B29" s="3">
        <v>110038.77293000044</v>
      </c>
      <c r="C29" s="3">
        <v>97217.93703999952</v>
      </c>
      <c r="D29" s="3">
        <v>108538.68846999924</v>
      </c>
      <c r="E29" s="3">
        <v>83337.3797299997</v>
      </c>
      <c r="F29" s="90">
        <v>-23.218733426068017</v>
      </c>
      <c r="G29" s="90">
        <v>5.273911949045664</v>
      </c>
    </row>
    <row r="30" spans="1:7" ht="15">
      <c r="A30" s="65"/>
      <c r="B30" s="3"/>
      <c r="C30" s="3"/>
      <c r="D30" s="3"/>
      <c r="E30" s="3"/>
      <c r="F30" s="90"/>
      <c r="G30" s="90"/>
    </row>
    <row r="31" spans="1:7" s="9" customFormat="1" ht="15">
      <c r="A31" s="64" t="s">
        <v>104</v>
      </c>
      <c r="B31" s="46">
        <v>1399530.0403900002</v>
      </c>
      <c r="C31" s="46">
        <v>1471085.2949199993</v>
      </c>
      <c r="D31" s="46">
        <v>1535542.186459999</v>
      </c>
      <c r="E31" s="46">
        <v>1580181.4769599999</v>
      </c>
      <c r="F31" s="63">
        <v>2.907070277431534</v>
      </c>
      <c r="G31" s="63">
        <v>100</v>
      </c>
    </row>
    <row r="32" spans="1:5" ht="15">
      <c r="A32" s="1" t="s">
        <v>154</v>
      </c>
      <c r="B32" s="3"/>
      <c r="C32" s="3"/>
      <c r="D32" s="3"/>
      <c r="E32" s="3"/>
    </row>
    <row r="33" spans="1:5" ht="15">
      <c r="A33" s="4" t="s">
        <v>0</v>
      </c>
      <c r="B33" s="3"/>
      <c r="C33" s="3"/>
      <c r="D33" s="3"/>
      <c r="E33" s="3"/>
    </row>
    <row r="38" ht="15">
      <c r="A38" s="27"/>
    </row>
  </sheetData>
  <sheetProtection/>
  <mergeCells count="10">
    <mergeCell ref="G6:G7"/>
    <mergeCell ref="A2:G2"/>
    <mergeCell ref="A3:G3"/>
    <mergeCell ref="A4:G4"/>
    <mergeCell ref="A6:A7"/>
    <mergeCell ref="F6:F7"/>
    <mergeCell ref="D6:D7"/>
    <mergeCell ref="B6:B7"/>
    <mergeCell ref="C6:C7"/>
    <mergeCell ref="E6:E7"/>
  </mergeCells>
  <printOptions horizontalCentered="1" verticalCentered="1"/>
  <pageMargins left="0.4724409448818898" right="0.4724409448818898" top="0.984251968503937" bottom="0.984251968503937" header="0" footer="0"/>
  <pageSetup horizontalDpi="360" verticalDpi="360" orientation="landscape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showGridLines="0" zoomScalePageLayoutView="0" workbookViewId="0" topLeftCell="A1">
      <selection activeCell="D9" sqref="D9"/>
    </sheetView>
  </sheetViews>
  <sheetFormatPr defaultColWidth="10.00390625" defaultRowHeight="12.75"/>
  <cols>
    <col min="1" max="1" width="8.875" style="1" customWidth="1"/>
    <col min="2" max="2" width="34.75390625" style="1" customWidth="1"/>
    <col min="3" max="6" width="10.25390625" style="1" customWidth="1"/>
    <col min="7" max="7" width="11.00390625" style="1" customWidth="1"/>
    <col min="8" max="8" width="12.875" style="1" customWidth="1"/>
    <col min="9" max="16384" width="10.00390625" style="1" customWidth="1"/>
  </cols>
  <sheetData>
    <row r="2" spans="1:8" ht="15">
      <c r="A2" s="393" t="s">
        <v>255</v>
      </c>
      <c r="B2" s="393"/>
      <c r="C2" s="393"/>
      <c r="D2" s="393"/>
      <c r="E2" s="393"/>
      <c r="F2" s="393"/>
      <c r="G2" s="393"/>
      <c r="H2" s="393"/>
    </row>
    <row r="3" spans="1:8" ht="15">
      <c r="A3" s="393" t="s">
        <v>566</v>
      </c>
      <c r="B3" s="393"/>
      <c r="C3" s="393"/>
      <c r="D3" s="393"/>
      <c r="E3" s="393"/>
      <c r="F3" s="393"/>
      <c r="G3" s="393"/>
      <c r="H3" s="393"/>
    </row>
    <row r="4" spans="1:8" ht="14.25" customHeight="1">
      <c r="A4" s="393" t="s">
        <v>5</v>
      </c>
      <c r="B4" s="393"/>
      <c r="C4" s="393"/>
      <c r="D4" s="393"/>
      <c r="E4" s="393"/>
      <c r="F4" s="393"/>
      <c r="G4" s="393"/>
      <c r="H4" s="393"/>
    </row>
    <row r="5" spans="1:8" ht="15">
      <c r="A5" s="323"/>
      <c r="B5" s="323"/>
      <c r="C5" s="323"/>
      <c r="D5" s="323"/>
      <c r="E5" s="323"/>
      <c r="F5" s="323"/>
      <c r="G5" s="323"/>
      <c r="H5" s="323"/>
    </row>
    <row r="6" spans="1:8" ht="12.75" customHeight="1">
      <c r="A6" s="386" t="s">
        <v>143</v>
      </c>
      <c r="B6" s="391" t="s">
        <v>142</v>
      </c>
      <c r="C6" s="389">
        <v>2014</v>
      </c>
      <c r="D6" s="389">
        <v>2015</v>
      </c>
      <c r="E6" s="389">
        <v>2016</v>
      </c>
      <c r="F6" s="389">
        <v>2017</v>
      </c>
      <c r="G6" s="386" t="s">
        <v>521</v>
      </c>
      <c r="H6" s="390" t="s">
        <v>530</v>
      </c>
    </row>
    <row r="7" spans="1:8" ht="25.5" customHeight="1">
      <c r="A7" s="386"/>
      <c r="B7" s="391"/>
      <c r="C7" s="389"/>
      <c r="D7" s="389"/>
      <c r="E7" s="389"/>
      <c r="F7" s="389"/>
      <c r="G7" s="386"/>
      <c r="H7" s="390"/>
    </row>
    <row r="8" spans="1:8" ht="15">
      <c r="A8" s="103" t="s">
        <v>94</v>
      </c>
      <c r="B8" s="102" t="s">
        <v>251</v>
      </c>
      <c r="C8" s="38">
        <v>40042.72180000001</v>
      </c>
      <c r="D8" s="38">
        <v>21232.622789999998</v>
      </c>
      <c r="E8" s="38">
        <v>21650.00619</v>
      </c>
      <c r="F8" s="38">
        <v>33414.96632000001</v>
      </c>
      <c r="G8" s="37">
        <v>54.34160169170836</v>
      </c>
      <c r="H8" s="37">
        <v>77.29515731157616</v>
      </c>
    </row>
    <row r="9" spans="1:8" ht="15">
      <c r="A9" s="103" t="s">
        <v>83</v>
      </c>
      <c r="B9" s="1" t="s">
        <v>250</v>
      </c>
      <c r="C9" s="38">
        <v>16904.88441</v>
      </c>
      <c r="D9" s="38">
        <v>14526.59406</v>
      </c>
      <c r="E9" s="38">
        <v>7046.11703</v>
      </c>
      <c r="F9" s="38">
        <v>7617.24176</v>
      </c>
      <c r="G9" s="37">
        <v>8.105524327347148</v>
      </c>
      <c r="H9" s="37">
        <v>17.620125499486278</v>
      </c>
    </row>
    <row r="10" spans="1:8" ht="15">
      <c r="A10" s="103" t="s">
        <v>75</v>
      </c>
      <c r="B10" s="1" t="s">
        <v>254</v>
      </c>
      <c r="C10" s="38"/>
      <c r="D10" s="38">
        <v>1324.8262100000002</v>
      </c>
      <c r="E10" s="38">
        <v>1632.74269</v>
      </c>
      <c r="F10" s="38">
        <v>1503.64853</v>
      </c>
      <c r="G10" s="37">
        <v>-7.906583247357856</v>
      </c>
      <c r="H10" s="37">
        <v>3.4782243547588356</v>
      </c>
    </row>
    <row r="11" spans="1:8" ht="15">
      <c r="A11" s="103" t="s">
        <v>59</v>
      </c>
      <c r="B11" s="1" t="s">
        <v>247</v>
      </c>
      <c r="C11" s="38">
        <v>55.19552</v>
      </c>
      <c r="D11" s="38">
        <v>83.59842</v>
      </c>
      <c r="E11" s="38"/>
      <c r="F11" s="38">
        <v>461.49047</v>
      </c>
      <c r="G11" s="37"/>
      <c r="H11" s="37">
        <v>1.0675150211087574</v>
      </c>
    </row>
    <row r="12" spans="1:8" ht="15">
      <c r="A12" s="103" t="s">
        <v>69</v>
      </c>
      <c r="B12" s="1" t="s">
        <v>249</v>
      </c>
      <c r="C12" s="38">
        <v>238.18945000000002</v>
      </c>
      <c r="D12" s="38">
        <v>195.26310000000004</v>
      </c>
      <c r="E12" s="38">
        <v>351.58509</v>
      </c>
      <c r="F12" s="38">
        <v>230.04271000000003</v>
      </c>
      <c r="G12" s="37">
        <v>-34.56983343633826</v>
      </c>
      <c r="H12" s="37">
        <v>0.5321324369310719</v>
      </c>
    </row>
    <row r="13" spans="1:8" ht="15">
      <c r="A13" s="103" t="s">
        <v>65</v>
      </c>
      <c r="B13" s="1" t="s">
        <v>252</v>
      </c>
      <c r="C13" s="38">
        <v>20.7648</v>
      </c>
      <c r="D13" s="38">
        <v>16.782799999999998</v>
      </c>
      <c r="E13" s="38"/>
      <c r="F13" s="38">
        <v>2.95928</v>
      </c>
      <c r="G13" s="37"/>
      <c r="H13" s="37">
        <v>0.006845376138897783</v>
      </c>
    </row>
    <row r="14" spans="1:8" ht="15">
      <c r="A14" s="103"/>
      <c r="B14" s="102" t="s">
        <v>38</v>
      </c>
      <c r="C14" s="38">
        <v>382.23828000000503</v>
      </c>
      <c r="D14" s="38">
        <v>258.9174400000047</v>
      </c>
      <c r="E14" s="38"/>
      <c r="F14" s="38"/>
      <c r="G14" s="37"/>
      <c r="H14" s="37">
        <v>0</v>
      </c>
    </row>
    <row r="15" spans="1:8" ht="15">
      <c r="A15" s="34"/>
      <c r="B15" s="34" t="s">
        <v>104</v>
      </c>
      <c r="C15" s="88">
        <v>57643.99426000001</v>
      </c>
      <c r="D15" s="88">
        <v>37638.60482</v>
      </c>
      <c r="E15" s="88">
        <v>30680.451</v>
      </c>
      <c r="F15" s="88">
        <v>43230.349070000004</v>
      </c>
      <c r="G15" s="87">
        <v>40.90519422286199</v>
      </c>
      <c r="H15" s="87">
        <v>100</v>
      </c>
    </row>
    <row r="16" ht="15">
      <c r="A16" s="41" t="s">
        <v>253</v>
      </c>
    </row>
    <row r="17" spans="1:8" ht="15">
      <c r="A17" s="41" t="s">
        <v>0</v>
      </c>
      <c r="C17" s="3"/>
      <c r="D17" s="3"/>
      <c r="E17" s="3"/>
      <c r="F17" s="3"/>
      <c r="G17" s="41"/>
      <c r="H17" s="41"/>
    </row>
  </sheetData>
  <sheetProtection/>
  <mergeCells count="11">
    <mergeCell ref="E6:E7"/>
    <mergeCell ref="F6:F7"/>
    <mergeCell ref="G6:G7"/>
    <mergeCell ref="H6:H7"/>
    <mergeCell ref="A6:A7"/>
    <mergeCell ref="A2:H2"/>
    <mergeCell ref="A3:H3"/>
    <mergeCell ref="A4:H4"/>
    <mergeCell ref="B6:B7"/>
    <mergeCell ref="C6:C7"/>
    <mergeCell ref="D6:D7"/>
  </mergeCells>
  <printOptions horizontalCentered="1" verticalCentered="1"/>
  <pageMargins left="0.75" right="0.75" top="1" bottom="1" header="0" footer="0"/>
  <pageSetup fitToHeight="1" fitToWidth="1" horizontalDpi="600" verticalDpi="600" orientation="landscape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zoomScalePageLayoutView="0" workbookViewId="0" topLeftCell="A1">
      <selection activeCell="B9" sqref="B9"/>
    </sheetView>
  </sheetViews>
  <sheetFormatPr defaultColWidth="10.00390625" defaultRowHeight="12.75"/>
  <cols>
    <col min="1" max="1" width="9.50390625" style="1" customWidth="1"/>
    <col min="2" max="2" width="38.125" style="1" customWidth="1"/>
    <col min="3" max="6" width="11.125" style="1" customWidth="1"/>
    <col min="7" max="7" width="10.625" style="1" customWidth="1"/>
    <col min="8" max="8" width="14.00390625" style="1" customWidth="1"/>
    <col min="9" max="16384" width="10.00390625" style="1" customWidth="1"/>
  </cols>
  <sheetData>
    <row r="1" spans="1:8" ht="15">
      <c r="A1" s="395" t="s">
        <v>256</v>
      </c>
      <c r="B1" s="395"/>
      <c r="C1" s="395"/>
      <c r="D1" s="395"/>
      <c r="E1" s="395"/>
      <c r="F1" s="395"/>
      <c r="G1" s="395"/>
      <c r="H1" s="395"/>
    </row>
    <row r="2" spans="1:8" ht="15">
      <c r="A2" s="393" t="s">
        <v>567</v>
      </c>
      <c r="B2" s="393"/>
      <c r="C2" s="393"/>
      <c r="D2" s="393"/>
      <c r="E2" s="393"/>
      <c r="F2" s="393"/>
      <c r="G2" s="393"/>
      <c r="H2" s="393"/>
    </row>
    <row r="3" spans="1:8" ht="15">
      <c r="A3" s="393" t="s">
        <v>145</v>
      </c>
      <c r="B3" s="393"/>
      <c r="C3" s="393"/>
      <c r="D3" s="393"/>
      <c r="E3" s="393"/>
      <c r="F3" s="393"/>
      <c r="G3" s="393"/>
      <c r="H3" s="393"/>
    </row>
    <row r="4" spans="1:8" ht="15">
      <c r="A4" s="323"/>
      <c r="B4" s="323"/>
      <c r="C4" s="323"/>
      <c r="D4" s="323"/>
      <c r="E4" s="323"/>
      <c r="F4" s="323"/>
      <c r="G4" s="323"/>
      <c r="H4" s="323"/>
    </row>
    <row r="5" spans="1:8" ht="12.75" customHeight="1">
      <c r="A5" s="386" t="s">
        <v>143</v>
      </c>
      <c r="B5" s="391" t="s">
        <v>142</v>
      </c>
      <c r="C5" s="389">
        <v>2014</v>
      </c>
      <c r="D5" s="389">
        <v>2015</v>
      </c>
      <c r="E5" s="389">
        <v>2016</v>
      </c>
      <c r="F5" s="389">
        <v>2017</v>
      </c>
      <c r="G5" s="386" t="s">
        <v>521</v>
      </c>
      <c r="H5" s="390" t="s">
        <v>530</v>
      </c>
    </row>
    <row r="6" spans="1:8" ht="15">
      <c r="A6" s="386"/>
      <c r="B6" s="391"/>
      <c r="C6" s="389"/>
      <c r="D6" s="389"/>
      <c r="E6" s="389"/>
      <c r="F6" s="389"/>
      <c r="G6" s="386"/>
      <c r="H6" s="390"/>
    </row>
    <row r="7" spans="1:8" ht="15">
      <c r="A7" s="65" t="s">
        <v>94</v>
      </c>
      <c r="B7" s="65" t="s">
        <v>251</v>
      </c>
      <c r="C7" s="38">
        <v>204716.032</v>
      </c>
      <c r="D7" s="38">
        <v>80732.68</v>
      </c>
      <c r="E7" s="38">
        <v>85956.43</v>
      </c>
      <c r="F7" s="38">
        <v>159969.088</v>
      </c>
      <c r="G7" s="37">
        <v>86.10485335419351</v>
      </c>
      <c r="H7" s="37">
        <v>92.89552441828847</v>
      </c>
    </row>
    <row r="8" spans="1:8" ht="15">
      <c r="A8" s="65" t="s">
        <v>83</v>
      </c>
      <c r="B8" s="65" t="s">
        <v>250</v>
      </c>
      <c r="C8" s="38">
        <v>10765.002</v>
      </c>
      <c r="D8" s="38">
        <v>10113.684</v>
      </c>
      <c r="E8" s="38">
        <v>9647.138</v>
      </c>
      <c r="F8" s="38">
        <v>10189.711</v>
      </c>
      <c r="G8" s="37">
        <v>5.62418615759408</v>
      </c>
      <c r="H8" s="37">
        <v>5.917259133313323</v>
      </c>
    </row>
    <row r="9" spans="1:8" ht="15">
      <c r="A9" s="65" t="s">
        <v>75</v>
      </c>
      <c r="B9" s="65" t="s">
        <v>254</v>
      </c>
      <c r="C9" s="38"/>
      <c r="D9" s="38">
        <v>2035.07</v>
      </c>
      <c r="E9" s="38">
        <v>2401.76</v>
      </c>
      <c r="F9" s="38">
        <v>1733.686</v>
      </c>
      <c r="G9" s="37">
        <v>-27.816018253280937</v>
      </c>
      <c r="H9" s="37">
        <v>1.006767445887076</v>
      </c>
    </row>
    <row r="10" spans="1:8" ht="15">
      <c r="A10" s="65" t="s">
        <v>59</v>
      </c>
      <c r="B10" s="65" t="s">
        <v>247</v>
      </c>
      <c r="C10" s="38">
        <v>216.833</v>
      </c>
      <c r="D10" s="38">
        <v>128.824</v>
      </c>
      <c r="E10" s="38"/>
      <c r="F10" s="38">
        <v>98.521</v>
      </c>
      <c r="G10" s="37"/>
      <c r="H10" s="37">
        <v>0.05721205312625274</v>
      </c>
    </row>
    <row r="11" spans="1:8" ht="15">
      <c r="A11" s="65" t="s">
        <v>69</v>
      </c>
      <c r="B11" s="65" t="s">
        <v>249</v>
      </c>
      <c r="C11" s="38">
        <v>827.787</v>
      </c>
      <c r="D11" s="38">
        <v>147.784</v>
      </c>
      <c r="E11" s="38">
        <v>159.906</v>
      </c>
      <c r="F11" s="38">
        <v>208.437</v>
      </c>
      <c r="G11" s="37">
        <v>30.349705451953035</v>
      </c>
      <c r="H11" s="37">
        <v>0.12104128782164962</v>
      </c>
    </row>
    <row r="12" spans="1:8" ht="15">
      <c r="A12" s="65" t="s">
        <v>65</v>
      </c>
      <c r="B12" s="65" t="s">
        <v>252</v>
      </c>
      <c r="C12" s="38">
        <v>34.449</v>
      </c>
      <c r="D12" s="38">
        <v>40.449</v>
      </c>
      <c r="E12" s="38"/>
      <c r="F12" s="38">
        <v>3.781</v>
      </c>
      <c r="G12" s="37"/>
      <c r="H12" s="37">
        <v>0.0021956615632236945</v>
      </c>
    </row>
    <row r="13" spans="2:8" ht="15">
      <c r="B13" s="1" t="s">
        <v>38</v>
      </c>
      <c r="C13" s="104">
        <v>518.2599999999802</v>
      </c>
      <c r="D13" s="104">
        <v>338.8690000000206</v>
      </c>
      <c r="E13" s="104"/>
      <c r="F13" s="104"/>
      <c r="G13" s="37"/>
      <c r="H13" s="37">
        <v>0</v>
      </c>
    </row>
    <row r="14" spans="1:8" ht="15">
      <c r="A14" s="34"/>
      <c r="B14" s="34" t="s">
        <v>104</v>
      </c>
      <c r="C14" s="88">
        <v>217078.363</v>
      </c>
      <c r="D14" s="88">
        <v>93537.36</v>
      </c>
      <c r="E14" s="88">
        <v>98165.234</v>
      </c>
      <c r="F14" s="88">
        <v>172203.224</v>
      </c>
      <c r="G14" s="87">
        <v>75.42180360920851</v>
      </c>
      <c r="H14" s="87">
        <v>100</v>
      </c>
    </row>
    <row r="15" ht="15">
      <c r="A15" s="41" t="s">
        <v>253</v>
      </c>
    </row>
    <row r="16" spans="1:8" ht="15">
      <c r="A16" s="41" t="s">
        <v>0</v>
      </c>
      <c r="G16" s="41"/>
      <c r="H16" s="41"/>
    </row>
  </sheetData>
  <sheetProtection/>
  <mergeCells count="11">
    <mergeCell ref="E5:E6"/>
    <mergeCell ref="F5:F6"/>
    <mergeCell ref="A1:H1"/>
    <mergeCell ref="A2:H2"/>
    <mergeCell ref="A3:H3"/>
    <mergeCell ref="A5:A6"/>
    <mergeCell ref="B5:B6"/>
    <mergeCell ref="G5:G6"/>
    <mergeCell ref="H5:H6"/>
    <mergeCell ref="C5:C6"/>
    <mergeCell ref="D5:D6"/>
  </mergeCells>
  <printOptions horizontalCentered="1" verticalCentered="1"/>
  <pageMargins left="0.75" right="0.75" top="1" bottom="1" header="0" footer="0"/>
  <pageSetup fitToHeight="1" fitToWidth="1" horizontalDpi="600" verticalDpi="600" orientation="landscape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zoomScalePageLayoutView="0" workbookViewId="0" topLeftCell="A1">
      <selection activeCell="F9" sqref="F9"/>
    </sheetView>
  </sheetViews>
  <sheetFormatPr defaultColWidth="10.00390625" defaultRowHeight="12.75"/>
  <cols>
    <col min="1" max="1" width="8.125" style="1" customWidth="1"/>
    <col min="2" max="2" width="43.75390625" style="1" customWidth="1"/>
    <col min="3" max="6" width="11.375" style="1" customWidth="1"/>
    <col min="7" max="7" width="10.50390625" style="1" customWidth="1"/>
    <col min="8" max="8" width="14.625" style="1" customWidth="1"/>
    <col min="9" max="16384" width="10.00390625" style="1" customWidth="1"/>
  </cols>
  <sheetData>
    <row r="1" spans="1:8" ht="15">
      <c r="A1" s="393" t="s">
        <v>266</v>
      </c>
      <c r="B1" s="393"/>
      <c r="C1" s="393"/>
      <c r="D1" s="393"/>
      <c r="E1" s="393"/>
      <c r="F1" s="393"/>
      <c r="G1" s="393"/>
      <c r="H1" s="393"/>
    </row>
    <row r="2" spans="1:8" ht="15">
      <c r="A2" s="393" t="s">
        <v>568</v>
      </c>
      <c r="B2" s="393"/>
      <c r="C2" s="393"/>
      <c r="D2" s="393"/>
      <c r="E2" s="393"/>
      <c r="F2" s="393"/>
      <c r="G2" s="393"/>
      <c r="H2" s="393"/>
    </row>
    <row r="3" spans="1:8" ht="14.25" customHeight="1">
      <c r="A3" s="393" t="s">
        <v>5</v>
      </c>
      <c r="B3" s="393"/>
      <c r="C3" s="393"/>
      <c r="D3" s="393"/>
      <c r="E3" s="393"/>
      <c r="F3" s="393"/>
      <c r="G3" s="393"/>
      <c r="H3" s="393"/>
    </row>
    <row r="4" spans="1:8" ht="15">
      <c r="A4" s="323"/>
      <c r="B4" s="323"/>
      <c r="C4" s="323"/>
      <c r="D4" s="323"/>
      <c r="E4" s="323"/>
      <c r="F4" s="323"/>
      <c r="G4" s="323"/>
      <c r="H4" s="323"/>
    </row>
    <row r="5" spans="1:8" ht="12.75" customHeight="1">
      <c r="A5" s="396" t="s">
        <v>143</v>
      </c>
      <c r="B5" s="388" t="s">
        <v>265</v>
      </c>
      <c r="C5" s="389">
        <v>2014</v>
      </c>
      <c r="D5" s="389">
        <v>2015</v>
      </c>
      <c r="E5" s="389">
        <v>2016</v>
      </c>
      <c r="F5" s="389">
        <v>2017</v>
      </c>
      <c r="G5" s="386" t="s">
        <v>521</v>
      </c>
      <c r="H5" s="390" t="s">
        <v>530</v>
      </c>
    </row>
    <row r="6" spans="1:8" ht="15">
      <c r="A6" s="396"/>
      <c r="B6" s="388"/>
      <c r="C6" s="389"/>
      <c r="D6" s="389"/>
      <c r="E6" s="389"/>
      <c r="F6" s="389"/>
      <c r="G6" s="386"/>
      <c r="H6" s="390"/>
    </row>
    <row r="7" spans="1:8" ht="15" customHeight="1">
      <c r="A7" s="103" t="s">
        <v>63</v>
      </c>
      <c r="B7" s="102" t="s">
        <v>263</v>
      </c>
      <c r="C7" s="38">
        <v>51091.079680000024</v>
      </c>
      <c r="D7" s="38">
        <v>52246.131499999996</v>
      </c>
      <c r="E7" s="38">
        <v>43837.973509999974</v>
      </c>
      <c r="F7" s="38">
        <v>44127.70765</v>
      </c>
      <c r="G7" s="37">
        <v>0.6609204687208603</v>
      </c>
      <c r="H7" s="37">
        <v>52.350706829849315</v>
      </c>
    </row>
    <row r="8" spans="1:8" ht="15" customHeight="1">
      <c r="A8" s="103" t="s">
        <v>97</v>
      </c>
      <c r="B8" s="102" t="s">
        <v>262</v>
      </c>
      <c r="C8" s="38">
        <v>33981.39116</v>
      </c>
      <c r="D8" s="38">
        <v>26511.586930000005</v>
      </c>
      <c r="E8" s="38">
        <v>22333.653669999992</v>
      </c>
      <c r="F8" s="38">
        <v>28260.28592</v>
      </c>
      <c r="G8" s="37">
        <v>26.53677869985529</v>
      </c>
      <c r="H8" s="37">
        <v>33.52646266739937</v>
      </c>
    </row>
    <row r="9" spans="1:8" ht="15" customHeight="1">
      <c r="A9" s="103" t="s">
        <v>78</v>
      </c>
      <c r="B9" s="102" t="s">
        <v>261</v>
      </c>
      <c r="C9" s="38">
        <v>4993.808730000001</v>
      </c>
      <c r="D9" s="38">
        <v>2985.160809999999</v>
      </c>
      <c r="E9" s="38">
        <v>3353.3049599999995</v>
      </c>
      <c r="F9" s="38">
        <v>4097.16277</v>
      </c>
      <c r="G9" s="37">
        <v>22.182826163236903</v>
      </c>
      <c r="H9" s="37">
        <v>4.86065056240109</v>
      </c>
    </row>
    <row r="10" spans="1:8" ht="15" customHeight="1">
      <c r="A10" s="103" t="s">
        <v>56</v>
      </c>
      <c r="B10" s="102" t="s">
        <v>260</v>
      </c>
      <c r="C10" s="38">
        <v>3172.3182300000003</v>
      </c>
      <c r="D10" s="38">
        <v>2362.8132300000007</v>
      </c>
      <c r="E10" s="38">
        <v>1324.1349199999997</v>
      </c>
      <c r="F10" s="38">
        <v>2967.0727599999996</v>
      </c>
      <c r="G10" s="37">
        <v>124.07631693604154</v>
      </c>
      <c r="H10" s="37">
        <v>3.519973378938751</v>
      </c>
    </row>
    <row r="11" spans="1:8" ht="15" customHeight="1">
      <c r="A11" s="103" t="s">
        <v>60</v>
      </c>
      <c r="B11" s="102" t="s">
        <v>258</v>
      </c>
      <c r="C11" s="38">
        <v>2138.7271000000005</v>
      </c>
      <c r="D11" s="38">
        <v>2059.27549</v>
      </c>
      <c r="E11" s="38">
        <v>2546.6116399999996</v>
      </c>
      <c r="F11" s="38">
        <v>1986.21026</v>
      </c>
      <c r="G11" s="37">
        <v>-22.005765276404677</v>
      </c>
      <c r="H11" s="37">
        <v>2.3563315785269165</v>
      </c>
    </row>
    <row r="12" spans="1:8" ht="15" customHeight="1">
      <c r="A12" s="103" t="s">
        <v>62</v>
      </c>
      <c r="B12" s="102" t="s">
        <v>259</v>
      </c>
      <c r="C12" s="38">
        <v>553.88283</v>
      </c>
      <c r="D12" s="38">
        <v>730.32954</v>
      </c>
      <c r="E12" s="38">
        <v>896.9767200000002</v>
      </c>
      <c r="F12" s="38">
        <v>779.5013000000002</v>
      </c>
      <c r="G12" s="37">
        <v>-13.096819279769035</v>
      </c>
      <c r="H12" s="37">
        <v>0.9247578495001754</v>
      </c>
    </row>
    <row r="13" spans="1:8" ht="15" customHeight="1">
      <c r="A13" s="103" t="s">
        <v>71</v>
      </c>
      <c r="B13" s="102" t="s">
        <v>257</v>
      </c>
      <c r="C13" s="38">
        <v>920.1342</v>
      </c>
      <c r="D13" s="38">
        <v>698.7174800000001</v>
      </c>
      <c r="E13" s="38">
        <v>988.8972600000001</v>
      </c>
      <c r="F13" s="38">
        <v>639.8223</v>
      </c>
      <c r="G13" s="37">
        <v>-35.29941624067195</v>
      </c>
      <c r="H13" s="37">
        <v>0.7590502981973936</v>
      </c>
    </row>
    <row r="14" spans="1:8" ht="15" customHeight="1">
      <c r="A14" s="103"/>
      <c r="B14" s="102"/>
      <c r="C14" s="38"/>
      <c r="D14" s="38"/>
      <c r="E14" s="38"/>
      <c r="F14" s="38"/>
      <c r="G14" s="37"/>
      <c r="H14" s="37"/>
    </row>
    <row r="15" spans="1:8" ht="15" customHeight="1">
      <c r="A15" s="65"/>
      <c r="B15" s="102" t="s">
        <v>38</v>
      </c>
      <c r="C15" s="38">
        <v>1115.2270999999746</v>
      </c>
      <c r="D15" s="38">
        <v>1420.631779999967</v>
      </c>
      <c r="E15" s="38">
        <v>1702.1320299999934</v>
      </c>
      <c r="F15" s="38">
        <v>1434.7142999999924</v>
      </c>
      <c r="G15" s="37">
        <v>-15.710751298182323</v>
      </c>
      <c r="H15" s="37">
        <v>1.702066835186987</v>
      </c>
    </row>
    <row r="16" spans="1:8" ht="15">
      <c r="A16" s="34"/>
      <c r="B16" s="34" t="s">
        <v>104</v>
      </c>
      <c r="C16" s="88">
        <v>97966.56903000001</v>
      </c>
      <c r="D16" s="88">
        <v>89014.64675999999</v>
      </c>
      <c r="E16" s="88">
        <v>76983.68470999996</v>
      </c>
      <c r="F16" s="88">
        <v>84292.47725999999</v>
      </c>
      <c r="G16" s="87">
        <v>9.49395002010165</v>
      </c>
      <c r="H16" s="87">
        <v>100</v>
      </c>
    </row>
    <row r="17" ht="15">
      <c r="A17" s="41" t="s">
        <v>264</v>
      </c>
    </row>
    <row r="18" spans="1:8" ht="15">
      <c r="A18" s="41" t="s">
        <v>0</v>
      </c>
      <c r="C18" s="3"/>
      <c r="D18" s="3"/>
      <c r="E18" s="3"/>
      <c r="F18" s="3"/>
      <c r="G18" s="41"/>
      <c r="H18" s="41"/>
    </row>
  </sheetData>
  <sheetProtection/>
  <mergeCells count="11">
    <mergeCell ref="E5:E6"/>
    <mergeCell ref="F5:F6"/>
    <mergeCell ref="G5:G6"/>
    <mergeCell ref="H5:H6"/>
    <mergeCell ref="A5:A6"/>
    <mergeCell ref="A1:H1"/>
    <mergeCell ref="A2:H2"/>
    <mergeCell ref="A3:H3"/>
    <mergeCell ref="B5:B6"/>
    <mergeCell ref="C5:C6"/>
    <mergeCell ref="D5:D6"/>
  </mergeCells>
  <printOptions horizontalCentered="1" verticalCentered="1"/>
  <pageMargins left="0.75" right="0.75" top="1" bottom="1" header="0" footer="0"/>
  <pageSetup fitToHeight="1" fitToWidth="1" horizontalDpi="600" verticalDpi="600" orientation="landscape" scale="5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G14"/>
  <sheetViews>
    <sheetView showGridLines="0" zoomScalePageLayoutView="0" workbookViewId="0" topLeftCell="A1">
      <selection activeCell="C9" sqref="C9"/>
    </sheetView>
  </sheetViews>
  <sheetFormatPr defaultColWidth="10.00390625" defaultRowHeight="12.75"/>
  <cols>
    <col min="1" max="1" width="33.875" style="105" customWidth="1"/>
    <col min="2" max="5" width="12.25390625" style="105" customWidth="1"/>
    <col min="6" max="6" width="12.50390625" style="105" customWidth="1"/>
    <col min="7" max="7" width="11.50390625" style="105" customWidth="1"/>
    <col min="8" max="16384" width="10.00390625" style="105" customWidth="1"/>
  </cols>
  <sheetData>
    <row r="2" spans="1:7" ht="17.25" customHeight="1">
      <c r="A2" s="397" t="s">
        <v>269</v>
      </c>
      <c r="B2" s="397"/>
      <c r="C2" s="397"/>
      <c r="D2" s="397"/>
      <c r="E2" s="397"/>
      <c r="F2" s="397"/>
      <c r="G2" s="397"/>
    </row>
    <row r="3" spans="1:7" ht="14.25" customHeight="1">
      <c r="A3" s="397" t="s">
        <v>569</v>
      </c>
      <c r="B3" s="397"/>
      <c r="C3" s="397"/>
      <c r="D3" s="397"/>
      <c r="E3" s="397"/>
      <c r="F3" s="397"/>
      <c r="G3" s="397"/>
    </row>
    <row r="4" spans="1:7" s="108" customFormat="1" ht="12.75" customHeight="1">
      <c r="A4" s="397" t="s">
        <v>5</v>
      </c>
      <c r="B4" s="397"/>
      <c r="C4" s="397"/>
      <c r="D4" s="397"/>
      <c r="E4" s="397"/>
      <c r="F4" s="397"/>
      <c r="G4" s="397"/>
    </row>
    <row r="5" spans="1:7" ht="12.75" customHeight="1">
      <c r="A5" s="399" t="s">
        <v>45</v>
      </c>
      <c r="B5" s="389">
        <v>2014</v>
      </c>
      <c r="C5" s="389">
        <v>2015</v>
      </c>
      <c r="D5" s="389">
        <v>2016</v>
      </c>
      <c r="E5" s="389">
        <v>2017</v>
      </c>
      <c r="F5" s="390" t="s">
        <v>268</v>
      </c>
      <c r="G5" s="386" t="s">
        <v>521</v>
      </c>
    </row>
    <row r="6" spans="1:7" ht="15">
      <c r="A6" s="399"/>
      <c r="B6" s="389"/>
      <c r="C6" s="389"/>
      <c r="D6" s="389"/>
      <c r="E6" s="389"/>
      <c r="F6" s="390"/>
      <c r="G6" s="386"/>
    </row>
    <row r="7" spans="1:7" ht="14.25" customHeight="1">
      <c r="A7" s="8" t="s">
        <v>53</v>
      </c>
      <c r="B7" s="106">
        <v>15561700</v>
      </c>
      <c r="C7" s="106">
        <v>14746100</v>
      </c>
      <c r="D7" s="106">
        <v>15276600</v>
      </c>
      <c r="E7" s="106">
        <v>15919100</v>
      </c>
      <c r="F7" s="106">
        <v>642500</v>
      </c>
      <c r="G7" s="114">
        <v>4.20577877276358</v>
      </c>
    </row>
    <row r="8" spans="1:7" ht="14.25" customHeight="1">
      <c r="A8" s="8"/>
      <c r="B8" s="115"/>
      <c r="C8" s="115"/>
      <c r="D8" s="115"/>
      <c r="E8" s="115"/>
      <c r="F8" s="115"/>
      <c r="G8" s="114"/>
    </row>
    <row r="9" spans="1:7" s="113" customFormat="1" ht="14.25" customHeight="1">
      <c r="A9" s="8" t="s">
        <v>52</v>
      </c>
      <c r="B9" s="106">
        <v>2354365.4704099875</v>
      </c>
      <c r="C9" s="106">
        <v>2246155.9022899903</v>
      </c>
      <c r="D9" s="106">
        <v>2376290.768020018</v>
      </c>
      <c r="E9" s="106">
        <v>2481219.8706899933</v>
      </c>
      <c r="F9" s="106">
        <v>104929.10266997525</v>
      </c>
      <c r="G9" s="114">
        <v>4.415667648172739</v>
      </c>
    </row>
    <row r="10" spans="1:7" ht="14.25" customHeight="1">
      <c r="A10" s="8"/>
      <c r="B10" s="8"/>
      <c r="C10" s="8"/>
      <c r="D10" s="8"/>
      <c r="E10" s="8"/>
      <c r="F10" s="111"/>
      <c r="G10" s="8"/>
    </row>
    <row r="11" spans="1:7" ht="14.25" customHeight="1">
      <c r="A11" s="111" t="s">
        <v>51</v>
      </c>
      <c r="B11" s="112">
        <v>15.129230549425754</v>
      </c>
      <c r="C11" s="112">
        <v>15.232203106516234</v>
      </c>
      <c r="D11" s="112">
        <v>15.555102365840684</v>
      </c>
      <c r="E11" s="112">
        <v>15.586433094144727</v>
      </c>
      <c r="F11" s="111"/>
      <c r="G11" s="111"/>
    </row>
    <row r="12" spans="1:7" ht="14.25" customHeight="1">
      <c r="A12" s="110"/>
      <c r="B12" s="109"/>
      <c r="C12" s="109"/>
      <c r="D12" s="109"/>
      <c r="E12" s="109"/>
      <c r="F12" s="109"/>
      <c r="G12" s="109"/>
    </row>
    <row r="13" spans="1:7" ht="14.25" customHeight="1">
      <c r="A13" s="1" t="s">
        <v>267</v>
      </c>
      <c r="B13" s="8"/>
      <c r="C13" s="8"/>
      <c r="D13" s="8"/>
      <c r="E13" s="8"/>
      <c r="F13" s="8"/>
      <c r="G13" s="8"/>
    </row>
    <row r="14" spans="1:7" ht="14.25" customHeight="1">
      <c r="A14" s="398" t="s">
        <v>0</v>
      </c>
      <c r="B14" s="398"/>
      <c r="C14" s="398"/>
      <c r="D14" s="398"/>
      <c r="E14" s="398"/>
      <c r="F14" s="398"/>
      <c r="G14" s="398"/>
    </row>
    <row r="15" ht="14.25" customHeight="1"/>
  </sheetData>
  <sheetProtection/>
  <mergeCells count="11">
    <mergeCell ref="D5:D6"/>
    <mergeCell ref="E5:E6"/>
    <mergeCell ref="A4:G4"/>
    <mergeCell ref="A14:G14"/>
    <mergeCell ref="A2:G2"/>
    <mergeCell ref="A3:G3"/>
    <mergeCell ref="G5:G6"/>
    <mergeCell ref="F5:F6"/>
    <mergeCell ref="A5:A6"/>
    <mergeCell ref="B5:B6"/>
    <mergeCell ref="C5:C6"/>
  </mergeCells>
  <printOptions horizontalCentered="1" verticalCentered="1"/>
  <pageMargins left="0.41" right="0.38" top="0.984251968503937" bottom="0.984251968503937" header="0" footer="0"/>
  <pageSetup horizontalDpi="600" verticalDpi="600" orientation="landscape" scale="85" r:id="rId1"/>
  <headerFooter alignWithMargins="0">
    <oddFooter>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I28"/>
  <sheetViews>
    <sheetView showGridLines="0" zoomScalePageLayoutView="0" workbookViewId="0" topLeftCell="A1">
      <selection activeCell="B22" sqref="B22"/>
    </sheetView>
  </sheetViews>
  <sheetFormatPr defaultColWidth="10.00390625" defaultRowHeight="12.75"/>
  <cols>
    <col min="1" max="1" width="14.875" style="65" customWidth="1"/>
    <col min="2" max="2" width="32.625" style="1" customWidth="1"/>
    <col min="3" max="6" width="11.375" style="1" customWidth="1"/>
    <col min="7" max="7" width="10.875" style="1" customWidth="1"/>
    <col min="8" max="8" width="12.125" style="1" customWidth="1"/>
    <col min="9" max="9" width="4.75390625" style="42" customWidth="1"/>
    <col min="10" max="16384" width="10.00390625" style="42" customWidth="1"/>
  </cols>
  <sheetData>
    <row r="2" spans="1:8" ht="15">
      <c r="A2" s="384" t="s">
        <v>288</v>
      </c>
      <c r="B2" s="384"/>
      <c r="C2" s="384"/>
      <c r="D2" s="384"/>
      <c r="E2" s="384"/>
      <c r="F2" s="384"/>
      <c r="G2" s="384"/>
      <c r="H2" s="384"/>
    </row>
    <row r="3" spans="1:8" ht="15">
      <c r="A3" s="384" t="s">
        <v>570</v>
      </c>
      <c r="B3" s="384"/>
      <c r="C3" s="384"/>
      <c r="D3" s="384"/>
      <c r="E3" s="384"/>
      <c r="F3" s="384"/>
      <c r="G3" s="384"/>
      <c r="H3" s="384"/>
    </row>
    <row r="4" spans="1:8" ht="15">
      <c r="A4" s="384" t="s">
        <v>5</v>
      </c>
      <c r="B4" s="384"/>
      <c r="C4" s="384"/>
      <c r="D4" s="384"/>
      <c r="E4" s="384"/>
      <c r="F4" s="384"/>
      <c r="G4" s="384"/>
      <c r="H4" s="384"/>
    </row>
    <row r="5" spans="2:7" ht="15">
      <c r="B5" s="318"/>
      <c r="C5" s="43"/>
      <c r="D5" s="43"/>
      <c r="E5" s="43"/>
      <c r="F5" s="43"/>
      <c r="G5" s="318"/>
    </row>
    <row r="6" spans="1:8" ht="12.75" customHeight="1">
      <c r="A6" s="400" t="s">
        <v>143</v>
      </c>
      <c r="B6" s="400" t="s">
        <v>142</v>
      </c>
      <c r="C6" s="389">
        <v>2014</v>
      </c>
      <c r="D6" s="389">
        <v>2015</v>
      </c>
      <c r="E6" s="389">
        <v>2016</v>
      </c>
      <c r="F6" s="389">
        <v>2017</v>
      </c>
      <c r="G6" s="386" t="s">
        <v>521</v>
      </c>
      <c r="H6" s="390" t="s">
        <v>530</v>
      </c>
    </row>
    <row r="7" spans="1:8" ht="16.5" customHeight="1">
      <c r="A7" s="400"/>
      <c r="B7" s="400"/>
      <c r="C7" s="389"/>
      <c r="D7" s="389"/>
      <c r="E7" s="389"/>
      <c r="F7" s="389"/>
      <c r="G7" s="386"/>
      <c r="H7" s="390"/>
    </row>
    <row r="8" spans="1:8" s="121" customFormat="1" ht="15">
      <c r="A8" s="119">
        <v>1005902090</v>
      </c>
      <c r="B8" s="119" t="s">
        <v>287</v>
      </c>
      <c r="C8" s="116">
        <v>161726.46611</v>
      </c>
      <c r="D8" s="116">
        <v>150302.08779999998</v>
      </c>
      <c r="E8" s="116">
        <v>152691.41230000003</v>
      </c>
      <c r="F8" s="116">
        <v>151629.42583</v>
      </c>
      <c r="G8" s="59">
        <v>-0.6955115903398035</v>
      </c>
      <c r="H8" s="59">
        <v>6.111083810877011</v>
      </c>
    </row>
    <row r="9" spans="1:8" s="60" customFormat="1" ht="15">
      <c r="A9" s="119">
        <v>1201</v>
      </c>
      <c r="B9" s="119" t="s">
        <v>286</v>
      </c>
      <c r="C9" s="116">
        <v>134739.15295000002</v>
      </c>
      <c r="D9" s="116">
        <v>113999.73796999999</v>
      </c>
      <c r="E9" s="116">
        <v>128215.31178</v>
      </c>
      <c r="F9" s="116">
        <v>127625.79537999998</v>
      </c>
      <c r="G9" s="59">
        <v>-0.45978627031032504</v>
      </c>
      <c r="H9" s="59">
        <v>5.143671340360044</v>
      </c>
    </row>
    <row r="10" spans="1:8" s="60" customFormat="1" ht="15">
      <c r="A10" s="119">
        <v>160414</v>
      </c>
      <c r="B10" s="119" t="s">
        <v>678</v>
      </c>
      <c r="C10" s="116">
        <v>123949.67775</v>
      </c>
      <c r="D10" s="116">
        <v>60728.702189999996</v>
      </c>
      <c r="E10" s="116">
        <v>63153.0223</v>
      </c>
      <c r="F10" s="116">
        <v>89175.00878000002</v>
      </c>
      <c r="G10" s="59">
        <v>41.20465740560453</v>
      </c>
      <c r="H10" s="59">
        <v>3.593998654992291</v>
      </c>
    </row>
    <row r="11" spans="1:9" s="120" customFormat="1" ht="15">
      <c r="A11" s="127" t="s">
        <v>571</v>
      </c>
      <c r="B11" s="127" t="s">
        <v>572</v>
      </c>
      <c r="C11" s="116">
        <v>61836.016760000006</v>
      </c>
      <c r="D11" s="116">
        <v>63943.81467000001</v>
      </c>
      <c r="E11" s="116">
        <v>63173.45733999996</v>
      </c>
      <c r="F11" s="116">
        <v>71001.11224999999</v>
      </c>
      <c r="G11" s="59">
        <v>12.39073376635309</v>
      </c>
      <c r="H11" s="59">
        <v>2.8615405304752537</v>
      </c>
      <c r="I11" s="60"/>
    </row>
    <row r="12" spans="1:8" s="60" customFormat="1" ht="15">
      <c r="A12" s="119">
        <v>1001</v>
      </c>
      <c r="B12" s="119" t="s">
        <v>285</v>
      </c>
      <c r="C12" s="116">
        <v>90155.70149</v>
      </c>
      <c r="D12" s="116">
        <v>79760.56199000002</v>
      </c>
      <c r="E12" s="116">
        <v>67107.10716999999</v>
      </c>
      <c r="F12" s="116">
        <v>70813.06381000002</v>
      </c>
      <c r="G12" s="59">
        <v>5.522450298165693</v>
      </c>
      <c r="H12" s="59">
        <v>2.853961660008298</v>
      </c>
    </row>
    <row r="13" spans="1:8" s="60" customFormat="1" ht="15">
      <c r="A13" s="119">
        <v>1006</v>
      </c>
      <c r="B13" s="119" t="s">
        <v>283</v>
      </c>
      <c r="C13" s="116">
        <v>54741.97436</v>
      </c>
      <c r="D13" s="116">
        <v>54613.89189000001</v>
      </c>
      <c r="E13" s="116">
        <v>65813.65740999999</v>
      </c>
      <c r="F13" s="116">
        <v>70021.78591000004</v>
      </c>
      <c r="G13" s="59">
        <v>6.3940049308985</v>
      </c>
      <c r="H13" s="59">
        <v>2.8220709795673122</v>
      </c>
    </row>
    <row r="14" spans="1:8" s="60" customFormat="1" ht="15">
      <c r="A14" s="53" t="s">
        <v>280</v>
      </c>
      <c r="B14" s="119" t="s">
        <v>279</v>
      </c>
      <c r="C14" s="116">
        <v>46514.79474000002</v>
      </c>
      <c r="D14" s="116">
        <v>35004.109330000014</v>
      </c>
      <c r="E14" s="116">
        <v>35057.16941</v>
      </c>
      <c r="F14" s="116">
        <v>52288.70999</v>
      </c>
      <c r="G14" s="59">
        <v>49.15268651177733</v>
      </c>
      <c r="H14" s="59">
        <v>2.1073791407070717</v>
      </c>
    </row>
    <row r="15" spans="1:8" s="60" customFormat="1" ht="15">
      <c r="A15" s="119">
        <v>2106903019</v>
      </c>
      <c r="B15" s="119" t="s">
        <v>282</v>
      </c>
      <c r="C15" s="116">
        <v>41205.421299999995</v>
      </c>
      <c r="D15" s="116">
        <v>12693.809280000007</v>
      </c>
      <c r="E15" s="116">
        <v>46938.03742000005</v>
      </c>
      <c r="F15" s="116">
        <v>49814.15105999999</v>
      </c>
      <c r="G15" s="59">
        <v>6.127468888962206</v>
      </c>
      <c r="H15" s="59">
        <v>2.0076475949770325</v>
      </c>
    </row>
    <row r="16" spans="1:8" s="60" customFormat="1" ht="15">
      <c r="A16" s="119">
        <v>380892</v>
      </c>
      <c r="B16" s="119" t="s">
        <v>284</v>
      </c>
      <c r="C16" s="116">
        <v>55851.70167</v>
      </c>
      <c r="D16" s="116">
        <v>57121.70152999998</v>
      </c>
      <c r="E16" s="116">
        <v>47827.55339</v>
      </c>
      <c r="F16" s="116">
        <v>44532.81491000001</v>
      </c>
      <c r="G16" s="59">
        <v>-6.888787417440579</v>
      </c>
      <c r="H16" s="59">
        <v>1.7947951907065756</v>
      </c>
    </row>
    <row r="17" spans="1:8" s="60" customFormat="1" ht="15">
      <c r="A17" s="119">
        <v>310590</v>
      </c>
      <c r="B17" s="119" t="s">
        <v>281</v>
      </c>
      <c r="C17" s="116">
        <v>51566.73365999999</v>
      </c>
      <c r="D17" s="116">
        <v>35171.621780000016</v>
      </c>
      <c r="E17" s="116">
        <v>34498.034759999995</v>
      </c>
      <c r="F17" s="116">
        <v>41504.79644</v>
      </c>
      <c r="G17" s="59">
        <v>20.31061110798187</v>
      </c>
      <c r="H17" s="59">
        <v>1.6727576999638487</v>
      </c>
    </row>
    <row r="18" spans="1:8" s="60" customFormat="1" ht="15">
      <c r="A18" s="119">
        <v>151110</v>
      </c>
      <c r="B18" s="127" t="s">
        <v>573</v>
      </c>
      <c r="C18" s="116">
        <v>25079.150249999995</v>
      </c>
      <c r="D18" s="116">
        <v>5217.0239</v>
      </c>
      <c r="E18" s="116">
        <v>39466.21189999999</v>
      </c>
      <c r="F18" s="116">
        <v>40035.227960000004</v>
      </c>
      <c r="G18" s="59">
        <v>1.4417802788922351</v>
      </c>
      <c r="H18" s="59">
        <v>1.613530039515066</v>
      </c>
    </row>
    <row r="19" spans="1:8" s="60" customFormat="1" ht="15">
      <c r="A19" s="119">
        <v>380893</v>
      </c>
      <c r="B19" s="119" t="s">
        <v>278</v>
      </c>
      <c r="C19" s="116">
        <v>37988.612199999996</v>
      </c>
      <c r="D19" s="116">
        <v>34625.083249999996</v>
      </c>
      <c r="E19" s="116">
        <v>35019.011379999996</v>
      </c>
      <c r="F19" s="116">
        <v>32265.50722999998</v>
      </c>
      <c r="G19" s="59">
        <v>-7.862883735126203</v>
      </c>
      <c r="H19" s="59">
        <v>1.300388877710677</v>
      </c>
    </row>
    <row r="20" spans="1:8" s="60" customFormat="1" ht="15">
      <c r="A20" s="119" t="s">
        <v>277</v>
      </c>
      <c r="B20" s="119" t="s">
        <v>276</v>
      </c>
      <c r="C20" s="116">
        <v>25413.661150000007</v>
      </c>
      <c r="D20" s="116">
        <v>31283.23039</v>
      </c>
      <c r="E20" s="116">
        <v>29151.960520000004</v>
      </c>
      <c r="F20" s="116">
        <v>28969.844020000004</v>
      </c>
      <c r="G20" s="59">
        <v>-0.6247144162913387</v>
      </c>
      <c r="H20" s="59">
        <v>1.167564566212499</v>
      </c>
    </row>
    <row r="21" spans="1:8" s="60" customFormat="1" ht="30">
      <c r="A21" s="119">
        <v>2004100020</v>
      </c>
      <c r="B21" s="119" t="s">
        <v>272</v>
      </c>
      <c r="C21" s="116">
        <v>6826.82101</v>
      </c>
      <c r="D21" s="116">
        <v>25527.216480000003</v>
      </c>
      <c r="E21" s="116">
        <v>27367.792929999996</v>
      </c>
      <c r="F21" s="116">
        <v>28779.28092999999</v>
      </c>
      <c r="G21" s="59">
        <v>5.1574783674015245</v>
      </c>
      <c r="H21" s="59">
        <v>1.1598843484191834</v>
      </c>
    </row>
    <row r="22" spans="1:8" s="60" customFormat="1" ht="15">
      <c r="A22" s="119">
        <v>31021</v>
      </c>
      <c r="B22" s="119" t="s">
        <v>273</v>
      </c>
      <c r="C22" s="116">
        <v>32985.42166</v>
      </c>
      <c r="D22" s="116">
        <v>26158.72264</v>
      </c>
      <c r="E22" s="116">
        <v>30208.02364</v>
      </c>
      <c r="F22" s="116">
        <v>26678.909729999996</v>
      </c>
      <c r="G22" s="59">
        <v>-11.682703748043021</v>
      </c>
      <c r="H22" s="59">
        <v>1.0752335996156965</v>
      </c>
    </row>
    <row r="23" spans="1:8" s="60" customFormat="1" ht="15">
      <c r="A23" s="335" t="s">
        <v>462</v>
      </c>
      <c r="B23" s="336" t="s">
        <v>574</v>
      </c>
      <c r="C23" s="116">
        <v>7016.72466</v>
      </c>
      <c r="D23" s="116">
        <v>9703.813769999995</v>
      </c>
      <c r="E23" s="116">
        <v>13790.64611</v>
      </c>
      <c r="F23" s="116">
        <v>24810.56126</v>
      </c>
      <c r="G23" s="59">
        <v>79.90862111971053</v>
      </c>
      <c r="H23" s="59">
        <v>0.9999340063764872</v>
      </c>
    </row>
    <row r="24" spans="1:8" s="60" customFormat="1" ht="15">
      <c r="A24" s="119">
        <v>310230</v>
      </c>
      <c r="B24" s="119" t="s">
        <v>275</v>
      </c>
      <c r="C24" s="116">
        <v>27633.92398</v>
      </c>
      <c r="D24" s="116">
        <v>29584.448350000002</v>
      </c>
      <c r="E24" s="116">
        <v>25366.357210000002</v>
      </c>
      <c r="F24" s="116">
        <v>23133.019419999997</v>
      </c>
      <c r="G24" s="59">
        <v>-8.804329969458802</v>
      </c>
      <c r="H24" s="59">
        <v>0.9323244462638843</v>
      </c>
    </row>
    <row r="25" spans="1:8" s="44" customFormat="1" ht="15" customHeight="1">
      <c r="A25" s="82"/>
      <c r="B25" s="118" t="s">
        <v>38</v>
      </c>
      <c r="C25" s="66">
        <v>1369133.5147100019</v>
      </c>
      <c r="D25" s="66">
        <v>1420716.3250800013</v>
      </c>
      <c r="E25" s="66">
        <v>1471446.0010500022</v>
      </c>
      <c r="F25" s="66">
        <v>1508140.8557799985</v>
      </c>
      <c r="G25" s="59">
        <v>2.4937955387972943</v>
      </c>
      <c r="H25" s="7">
        <v>60.78223351325177</v>
      </c>
    </row>
    <row r="26" spans="1:8" ht="15">
      <c r="A26" s="117"/>
      <c r="B26" s="117" t="s">
        <v>104</v>
      </c>
      <c r="C26" s="46">
        <v>2354365.470410002</v>
      </c>
      <c r="D26" s="46">
        <v>2246155.9022900015</v>
      </c>
      <c r="E26" s="46">
        <v>2376290.768020002</v>
      </c>
      <c r="F26" s="46">
        <v>2481219.8706899984</v>
      </c>
      <c r="G26" s="63">
        <v>4.415667648173649</v>
      </c>
      <c r="H26" s="63">
        <v>100</v>
      </c>
    </row>
    <row r="27" spans="1:6" ht="15">
      <c r="A27" s="102" t="s">
        <v>0</v>
      </c>
      <c r="C27" s="3"/>
      <c r="D27" s="3"/>
      <c r="E27" s="3"/>
      <c r="F27" s="3"/>
    </row>
    <row r="28" spans="3:6" ht="15">
      <c r="C28" s="3"/>
      <c r="D28" s="3"/>
      <c r="E28" s="3"/>
      <c r="F28" s="3"/>
    </row>
  </sheetData>
  <sheetProtection/>
  <mergeCells count="11">
    <mergeCell ref="E6:E7"/>
    <mergeCell ref="F6:F7"/>
    <mergeCell ref="H6:H7"/>
    <mergeCell ref="A2:H2"/>
    <mergeCell ref="A3:H3"/>
    <mergeCell ref="A4:H4"/>
    <mergeCell ref="A6:A7"/>
    <mergeCell ref="B6:B7"/>
    <mergeCell ref="G6:G7"/>
    <mergeCell ref="C6:C7"/>
    <mergeCell ref="D6:D7"/>
  </mergeCells>
  <printOptions/>
  <pageMargins left="0.47" right="0.38" top="1.8" bottom="1" header="0" footer="0"/>
  <pageSetup horizontalDpi="360" verticalDpi="360" orientation="landscape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31"/>
  <sheetViews>
    <sheetView showGridLines="0" zoomScalePageLayoutView="0" workbookViewId="0" topLeftCell="A1">
      <selection activeCell="B10" sqref="B10"/>
    </sheetView>
  </sheetViews>
  <sheetFormatPr defaultColWidth="10.00390625" defaultRowHeight="12.75"/>
  <cols>
    <col min="1" max="1" width="14.875" style="65" customWidth="1"/>
    <col min="2" max="2" width="32.625" style="1" customWidth="1"/>
    <col min="3" max="6" width="11.375" style="1" customWidth="1"/>
    <col min="7" max="7" width="10.875" style="1" customWidth="1"/>
    <col min="8" max="8" width="14.625" style="1" customWidth="1"/>
    <col min="9" max="9" width="4.75390625" style="42" customWidth="1"/>
    <col min="10" max="16384" width="10.00390625" style="42" customWidth="1"/>
  </cols>
  <sheetData>
    <row r="2" spans="1:8" ht="15">
      <c r="A2" s="384" t="s">
        <v>289</v>
      </c>
      <c r="B2" s="384"/>
      <c r="C2" s="384"/>
      <c r="D2" s="384"/>
      <c r="E2" s="384"/>
      <c r="F2" s="384"/>
      <c r="G2" s="384"/>
      <c r="H2" s="384"/>
    </row>
    <row r="3" spans="1:8" ht="15">
      <c r="A3" s="384" t="s">
        <v>570</v>
      </c>
      <c r="B3" s="384"/>
      <c r="C3" s="384"/>
      <c r="D3" s="384"/>
      <c r="E3" s="384"/>
      <c r="F3" s="384"/>
      <c r="G3" s="384"/>
      <c r="H3" s="384"/>
    </row>
    <row r="4" spans="1:8" ht="15">
      <c r="A4" s="384" t="s">
        <v>145</v>
      </c>
      <c r="B4" s="384"/>
      <c r="C4" s="384"/>
      <c r="D4" s="384"/>
      <c r="E4" s="384"/>
      <c r="F4" s="384"/>
      <c r="G4" s="384"/>
      <c r="H4" s="384"/>
    </row>
    <row r="5" spans="2:7" ht="15">
      <c r="B5" s="318"/>
      <c r="C5" s="43"/>
      <c r="D5" s="43"/>
      <c r="E5" s="43"/>
      <c r="F5" s="43"/>
      <c r="G5" s="318"/>
    </row>
    <row r="6" spans="1:8" ht="12.75" customHeight="1">
      <c r="A6" s="400" t="s">
        <v>143</v>
      </c>
      <c r="B6" s="400" t="s">
        <v>142</v>
      </c>
      <c r="C6" s="389">
        <v>2014</v>
      </c>
      <c r="D6" s="389">
        <v>2015</v>
      </c>
      <c r="E6" s="389">
        <v>2016</v>
      </c>
      <c r="F6" s="389">
        <v>2017</v>
      </c>
      <c r="G6" s="386" t="s">
        <v>521</v>
      </c>
      <c r="H6" s="390" t="s">
        <v>530</v>
      </c>
    </row>
    <row r="7" spans="1:8" ht="16.5" customHeight="1">
      <c r="A7" s="400"/>
      <c r="B7" s="400"/>
      <c r="C7" s="389"/>
      <c r="D7" s="389"/>
      <c r="E7" s="389"/>
      <c r="F7" s="389"/>
      <c r="G7" s="386"/>
      <c r="H7" s="390"/>
    </row>
    <row r="8" spans="1:8" s="121" customFormat="1" ht="15">
      <c r="A8" s="119">
        <v>1005902090</v>
      </c>
      <c r="B8" s="119" t="s">
        <v>287</v>
      </c>
      <c r="C8" s="116">
        <v>681297.283</v>
      </c>
      <c r="D8" s="116">
        <v>726271.223</v>
      </c>
      <c r="E8" s="116">
        <v>793661.986</v>
      </c>
      <c r="F8" s="116">
        <v>804362.019</v>
      </c>
      <c r="G8" s="59">
        <v>1.348185145407732</v>
      </c>
      <c r="H8" s="59">
        <v>16.789197107280447</v>
      </c>
    </row>
    <row r="9" spans="1:8" s="60" customFormat="1" ht="15">
      <c r="A9" s="119">
        <v>1201</v>
      </c>
      <c r="B9" s="119" t="s">
        <v>286</v>
      </c>
      <c r="C9" s="116">
        <v>245172.327</v>
      </c>
      <c r="D9" s="116">
        <v>267062.854</v>
      </c>
      <c r="E9" s="116">
        <v>306126.736</v>
      </c>
      <c r="F9" s="116">
        <v>309922.511</v>
      </c>
      <c r="G9" s="59">
        <v>1.2399358022750606</v>
      </c>
      <c r="H9" s="59">
        <v>6.468915739745156</v>
      </c>
    </row>
    <row r="10" spans="1:8" s="60" customFormat="1" ht="15">
      <c r="A10" s="119">
        <v>160414</v>
      </c>
      <c r="B10" s="119" t="s">
        <v>678</v>
      </c>
      <c r="C10" s="116">
        <v>34338.265</v>
      </c>
      <c r="D10" s="116">
        <v>16474.235</v>
      </c>
      <c r="E10" s="116">
        <v>18576.401</v>
      </c>
      <c r="F10" s="116">
        <v>24446.342</v>
      </c>
      <c r="G10" s="59">
        <v>31.598914127661203</v>
      </c>
      <c r="H10" s="59">
        <v>0.5102608585376139</v>
      </c>
    </row>
    <row r="11" spans="1:9" s="120" customFormat="1" ht="15">
      <c r="A11" s="119" t="s">
        <v>571</v>
      </c>
      <c r="B11" s="119" t="s">
        <v>572</v>
      </c>
      <c r="C11" s="116">
        <v>27530.532</v>
      </c>
      <c r="D11" s="116">
        <v>29403.177</v>
      </c>
      <c r="E11" s="116">
        <v>26501.85</v>
      </c>
      <c r="F11" s="116">
        <v>28883.152</v>
      </c>
      <c r="G11" s="59">
        <v>8.985417999120827</v>
      </c>
      <c r="H11" s="59">
        <v>0.6028690074282851</v>
      </c>
      <c r="I11" s="60"/>
    </row>
    <row r="12" spans="1:8" s="60" customFormat="1" ht="15">
      <c r="A12" s="119">
        <v>1001</v>
      </c>
      <c r="B12" s="119" t="s">
        <v>285</v>
      </c>
      <c r="C12" s="116">
        <v>273366.425</v>
      </c>
      <c r="D12" s="116">
        <v>261562.916</v>
      </c>
      <c r="E12" s="116">
        <v>266945.149</v>
      </c>
      <c r="F12" s="116">
        <v>279894.958</v>
      </c>
      <c r="G12" s="59">
        <v>4.8511123159612035</v>
      </c>
      <c r="H12" s="59">
        <v>5.842160007801142</v>
      </c>
    </row>
    <row r="13" spans="1:8" s="60" customFormat="1" ht="15">
      <c r="A13" s="119">
        <v>1006</v>
      </c>
      <c r="B13" s="119" t="s">
        <v>283</v>
      </c>
      <c r="C13" s="116">
        <v>102464.595</v>
      </c>
      <c r="D13" s="116">
        <v>130764.044</v>
      </c>
      <c r="E13" s="116">
        <v>162413.289</v>
      </c>
      <c r="F13" s="116">
        <v>175553.914</v>
      </c>
      <c r="G13" s="59">
        <v>8.090855791978946</v>
      </c>
      <c r="H13" s="59">
        <v>3.6642819967616598</v>
      </c>
    </row>
    <row r="14" spans="1:8" s="60" customFormat="1" ht="15">
      <c r="A14" s="119" t="s">
        <v>280</v>
      </c>
      <c r="B14" s="119" t="s">
        <v>279</v>
      </c>
      <c r="C14" s="116">
        <v>38346.812</v>
      </c>
      <c r="D14" s="116">
        <v>34724.455</v>
      </c>
      <c r="E14" s="116">
        <v>37971.151</v>
      </c>
      <c r="F14" s="116">
        <v>51582.449</v>
      </c>
      <c r="G14" s="59">
        <v>35.84641929869336</v>
      </c>
      <c r="H14" s="59">
        <v>1.0766643415285886</v>
      </c>
    </row>
    <row r="15" spans="1:8" s="60" customFormat="1" ht="15">
      <c r="A15" s="119">
        <v>2106903019</v>
      </c>
      <c r="B15" s="119" t="s">
        <v>282</v>
      </c>
      <c r="C15" s="116">
        <v>1152.607</v>
      </c>
      <c r="D15" s="116">
        <v>1121.031</v>
      </c>
      <c r="E15" s="116">
        <v>1314.512</v>
      </c>
      <c r="F15" s="116">
        <v>1247.348</v>
      </c>
      <c r="G15" s="59">
        <v>-5.109424638192728</v>
      </c>
      <c r="H15" s="59">
        <v>0.02603550508191269</v>
      </c>
    </row>
    <row r="16" spans="1:8" s="60" customFormat="1" ht="15">
      <c r="A16" s="119">
        <v>380892</v>
      </c>
      <c r="B16" s="119" t="s">
        <v>284</v>
      </c>
      <c r="C16" s="116">
        <v>8311.174</v>
      </c>
      <c r="D16" s="116">
        <v>8623.576</v>
      </c>
      <c r="E16" s="116">
        <v>6068.606</v>
      </c>
      <c r="F16" s="116">
        <v>4384.568</v>
      </c>
      <c r="G16" s="59">
        <v>-27.749997281088934</v>
      </c>
      <c r="H16" s="59">
        <v>0.09151771794719016</v>
      </c>
    </row>
    <row r="17" spans="1:8" s="60" customFormat="1" ht="15">
      <c r="A17" s="119">
        <v>310590</v>
      </c>
      <c r="B17" s="119" t="s">
        <v>281</v>
      </c>
      <c r="C17" s="116">
        <v>116492.063</v>
      </c>
      <c r="D17" s="116">
        <v>81622.699</v>
      </c>
      <c r="E17" s="116">
        <v>93542.978</v>
      </c>
      <c r="F17" s="116">
        <v>118204.359</v>
      </c>
      <c r="G17" s="59">
        <v>26.363690281487507</v>
      </c>
      <c r="H17" s="59">
        <v>2.4672426535728054</v>
      </c>
    </row>
    <row r="18" spans="1:8" s="60" customFormat="1" ht="15">
      <c r="A18" s="119">
        <v>151110</v>
      </c>
      <c r="B18" s="119" t="s">
        <v>573</v>
      </c>
      <c r="C18" s="116">
        <v>34600.525</v>
      </c>
      <c r="D18" s="116">
        <v>9065.723</v>
      </c>
      <c r="E18" s="116">
        <v>58409.966</v>
      </c>
      <c r="F18" s="116">
        <v>55648.548</v>
      </c>
      <c r="G18" s="59">
        <v>-4.727648702962773</v>
      </c>
      <c r="H18" s="59">
        <v>1.1615347555414064</v>
      </c>
    </row>
    <row r="19" spans="1:8" s="60" customFormat="1" ht="15">
      <c r="A19" s="119">
        <v>380893</v>
      </c>
      <c r="B19" s="119" t="s">
        <v>278</v>
      </c>
      <c r="C19" s="116">
        <v>6622.306</v>
      </c>
      <c r="D19" s="116">
        <v>6520.053</v>
      </c>
      <c r="E19" s="116">
        <v>7257.338</v>
      </c>
      <c r="F19" s="116">
        <v>6693.08</v>
      </c>
      <c r="G19" s="59">
        <v>-7.774999593514864</v>
      </c>
      <c r="H19" s="59">
        <v>0.13970256765044572</v>
      </c>
    </row>
    <row r="20" spans="1:8" s="60" customFormat="1" ht="15">
      <c r="A20" s="119" t="s">
        <v>277</v>
      </c>
      <c r="B20" s="119" t="s">
        <v>276</v>
      </c>
      <c r="C20" s="116">
        <v>24727.529</v>
      </c>
      <c r="D20" s="116">
        <v>27407.494</v>
      </c>
      <c r="E20" s="116">
        <v>39066.814</v>
      </c>
      <c r="F20" s="116">
        <v>37950.011</v>
      </c>
      <c r="G20" s="59">
        <v>-2.8586999697492566</v>
      </c>
      <c r="H20" s="59">
        <v>0.7921187224809294</v>
      </c>
    </row>
    <row r="21" spans="1:8" s="60" customFormat="1" ht="30">
      <c r="A21" s="119">
        <v>2004100020</v>
      </c>
      <c r="B21" s="119" t="s">
        <v>272</v>
      </c>
      <c r="C21" s="116">
        <v>5367.884</v>
      </c>
      <c r="D21" s="116">
        <v>20756.757</v>
      </c>
      <c r="E21" s="116">
        <v>23326.069</v>
      </c>
      <c r="F21" s="116">
        <v>25315.665</v>
      </c>
      <c r="G21" s="59">
        <v>8.529495475641436</v>
      </c>
      <c r="H21" s="59">
        <v>0.5284059659048631</v>
      </c>
    </row>
    <row r="22" spans="1:8" s="60" customFormat="1" ht="15">
      <c r="A22" s="119">
        <v>31021</v>
      </c>
      <c r="B22" s="119" t="s">
        <v>273</v>
      </c>
      <c r="C22" s="116">
        <v>88426.821</v>
      </c>
      <c r="D22" s="116">
        <v>79207.746</v>
      </c>
      <c r="E22" s="116">
        <v>118628.342</v>
      </c>
      <c r="F22" s="116">
        <v>97365.815</v>
      </c>
      <c r="G22" s="59">
        <v>-17.92364846505231</v>
      </c>
      <c r="H22" s="59">
        <v>2.032286235466823</v>
      </c>
    </row>
    <row r="23" spans="1:8" s="60" customFormat="1" ht="15">
      <c r="A23" s="119" t="s">
        <v>462</v>
      </c>
      <c r="B23" s="119" t="s">
        <v>574</v>
      </c>
      <c r="C23" s="116">
        <v>2008.082</v>
      </c>
      <c r="D23" s="116">
        <v>3563.029</v>
      </c>
      <c r="E23" s="116">
        <v>5278.076</v>
      </c>
      <c r="F23" s="116">
        <v>8878.355</v>
      </c>
      <c r="G23" s="59">
        <v>68.21195829692486</v>
      </c>
      <c r="H23" s="59">
        <v>0.18531512995693658</v>
      </c>
    </row>
    <row r="24" spans="1:8" s="60" customFormat="1" ht="15">
      <c r="A24" s="119">
        <v>310230</v>
      </c>
      <c r="B24" s="119" t="s">
        <v>275</v>
      </c>
      <c r="C24" s="116">
        <v>79567.86</v>
      </c>
      <c r="D24" s="116">
        <v>97072.336</v>
      </c>
      <c r="E24" s="116">
        <v>106571.457</v>
      </c>
      <c r="F24" s="116">
        <v>96434.818</v>
      </c>
      <c r="G24" s="59">
        <v>-9.51158901768604</v>
      </c>
      <c r="H24" s="59">
        <v>2.012853825967032</v>
      </c>
    </row>
    <row r="25" spans="1:8" s="44" customFormat="1" ht="15" customHeight="1">
      <c r="A25" s="82"/>
      <c r="B25" s="118" t="s">
        <v>38</v>
      </c>
      <c r="C25" s="66">
        <v>1090746.4659999993</v>
      </c>
      <c r="D25" s="66">
        <v>1136831.6509999998</v>
      </c>
      <c r="E25" s="66">
        <v>1174628.169</v>
      </c>
      <c r="F25" s="66">
        <v>2664181.9700000007</v>
      </c>
      <c r="G25" s="59">
        <v>126.81066573331945</v>
      </c>
      <c r="H25" s="7">
        <v>55.60863786134678</v>
      </c>
    </row>
    <row r="26" spans="1:8" ht="15">
      <c r="A26" s="117"/>
      <c r="B26" s="117" t="s">
        <v>104</v>
      </c>
      <c r="C26" s="46">
        <v>2860539.556</v>
      </c>
      <c r="D26" s="46">
        <v>2938054.999</v>
      </c>
      <c r="E26" s="46">
        <v>3246288.889</v>
      </c>
      <c r="F26" s="46">
        <v>4790949.882</v>
      </c>
      <c r="G26" s="63">
        <v>47.582363918197814</v>
      </c>
      <c r="H26" s="63">
        <v>100</v>
      </c>
    </row>
    <row r="27" spans="1:6" ht="15">
      <c r="A27" s="102" t="s">
        <v>0</v>
      </c>
      <c r="C27" s="3"/>
      <c r="D27" s="3"/>
      <c r="E27" s="3"/>
      <c r="F27" s="3"/>
    </row>
    <row r="28" spans="3:6" ht="15">
      <c r="C28" s="3"/>
      <c r="D28" s="3"/>
      <c r="E28" s="3"/>
      <c r="F28" s="3"/>
    </row>
    <row r="30" spans="3:6" ht="15">
      <c r="C30" s="116"/>
      <c r="D30" s="116"/>
      <c r="E30" s="116"/>
      <c r="F30" s="116"/>
    </row>
    <row r="31" spans="3:6" ht="15">
      <c r="C31" s="3"/>
      <c r="D31" s="3"/>
      <c r="E31" s="3"/>
      <c r="F31" s="3"/>
    </row>
  </sheetData>
  <sheetProtection/>
  <mergeCells count="11">
    <mergeCell ref="F6:F7"/>
    <mergeCell ref="G6:G7"/>
    <mergeCell ref="H6:H7"/>
    <mergeCell ref="A2:H2"/>
    <mergeCell ref="A3:H3"/>
    <mergeCell ref="A4:H4"/>
    <mergeCell ref="A6:A7"/>
    <mergeCell ref="B6:B7"/>
    <mergeCell ref="C6:C7"/>
    <mergeCell ref="D6:D7"/>
    <mergeCell ref="E6:E7"/>
  </mergeCells>
  <printOptions/>
  <pageMargins left="0.47" right="0.38" top="1.8" bottom="1" header="0" footer="0"/>
  <pageSetup horizontalDpi="360" verticalDpi="360" orientation="landscape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G16"/>
  <sheetViews>
    <sheetView showGridLines="0" zoomScalePageLayoutView="0" workbookViewId="0" topLeftCell="A1">
      <selection activeCell="B11" sqref="B11"/>
    </sheetView>
  </sheetViews>
  <sheetFormatPr defaultColWidth="11.00390625" defaultRowHeight="12.75"/>
  <cols>
    <col min="1" max="1" width="16.125" style="122" customWidth="1"/>
    <col min="2" max="2" width="22.25390625" style="1" customWidth="1"/>
    <col min="3" max="6" width="11.375" style="1" customWidth="1"/>
    <col min="7" max="7" width="13.125" style="1" customWidth="1"/>
    <col min="8" max="10" width="11.00390625" style="27" customWidth="1"/>
    <col min="11" max="11" width="13.875" style="27" bestFit="1" customWidth="1"/>
    <col min="12" max="16384" width="11.00390625" style="27" customWidth="1"/>
  </cols>
  <sheetData>
    <row r="2" spans="1:7" ht="15">
      <c r="A2" s="392" t="s">
        <v>291</v>
      </c>
      <c r="B2" s="392"/>
      <c r="C2" s="392"/>
      <c r="D2" s="392"/>
      <c r="E2" s="392"/>
      <c r="F2" s="392"/>
      <c r="G2" s="392"/>
    </row>
    <row r="3" spans="1:7" ht="15">
      <c r="A3" s="384" t="s">
        <v>575</v>
      </c>
      <c r="B3" s="384"/>
      <c r="C3" s="384"/>
      <c r="D3" s="384"/>
      <c r="E3" s="384"/>
      <c r="F3" s="384"/>
      <c r="G3" s="384"/>
    </row>
    <row r="4" spans="1:7" ht="15">
      <c r="A4" s="384" t="s">
        <v>290</v>
      </c>
      <c r="B4" s="384"/>
      <c r="C4" s="384"/>
      <c r="D4" s="384"/>
      <c r="E4" s="384"/>
      <c r="F4" s="384"/>
      <c r="G4" s="384"/>
    </row>
    <row r="5" spans="1:7" ht="15">
      <c r="A5" s="130"/>
      <c r="B5" s="318"/>
      <c r="C5" s="318"/>
      <c r="D5" s="318"/>
      <c r="E5" s="318"/>
      <c r="F5" s="318"/>
      <c r="G5" s="318"/>
    </row>
    <row r="6" spans="1:7" ht="12.75" customHeight="1">
      <c r="A6" s="400" t="s">
        <v>143</v>
      </c>
      <c r="B6" s="400" t="s">
        <v>142</v>
      </c>
      <c r="C6" s="389">
        <v>2014</v>
      </c>
      <c r="D6" s="389">
        <v>2015</v>
      </c>
      <c r="E6" s="389">
        <v>2016</v>
      </c>
      <c r="F6" s="389">
        <v>2017</v>
      </c>
      <c r="G6" s="386" t="s">
        <v>521</v>
      </c>
    </row>
    <row r="7" spans="1:7" ht="12" customHeight="1">
      <c r="A7" s="400"/>
      <c r="B7" s="400"/>
      <c r="C7" s="389"/>
      <c r="D7" s="389"/>
      <c r="E7" s="389"/>
      <c r="F7" s="389"/>
      <c r="G7" s="386"/>
    </row>
    <row r="8" spans="1:7" ht="15">
      <c r="A8" s="129"/>
      <c r="B8" s="128"/>
      <c r="C8" s="7"/>
      <c r="D8" s="7"/>
      <c r="E8" s="7"/>
      <c r="F8" s="7"/>
      <c r="G8" s="62"/>
    </row>
    <row r="9" spans="1:7" s="58" customFormat="1" ht="15" customHeight="1">
      <c r="A9" s="127">
        <v>1005902090</v>
      </c>
      <c r="B9" s="127" t="s">
        <v>287</v>
      </c>
      <c r="C9" s="48">
        <v>237.38017183608818</v>
      </c>
      <c r="D9" s="48">
        <v>206.95035551477437</v>
      </c>
      <c r="E9" s="48">
        <v>192.38846636658747</v>
      </c>
      <c r="F9" s="48">
        <v>188.50893285402626</v>
      </c>
      <c r="G9" s="59">
        <v>-2.01651044151937</v>
      </c>
    </row>
    <row r="10" spans="1:7" s="125" customFormat="1" ht="15">
      <c r="A10" s="127">
        <v>1201</v>
      </c>
      <c r="B10" s="127" t="s">
        <v>286</v>
      </c>
      <c r="C10" s="48">
        <v>549.5691728291995</v>
      </c>
      <c r="D10" s="48">
        <v>426.86482325243173</v>
      </c>
      <c r="E10" s="48">
        <v>418.8308197295123</v>
      </c>
      <c r="F10" s="48">
        <v>411.79904927912764</v>
      </c>
      <c r="G10" s="126">
        <v>-1.6789047317305572</v>
      </c>
    </row>
    <row r="11" spans="1:7" s="125" customFormat="1" ht="15">
      <c r="A11" s="127">
        <v>160414</v>
      </c>
      <c r="B11" s="127" t="s">
        <v>678</v>
      </c>
      <c r="C11" s="48">
        <v>3609.6662935649197</v>
      </c>
      <c r="D11" s="48">
        <v>3686.283593138012</v>
      </c>
      <c r="E11" s="48">
        <v>3399.6371148534095</v>
      </c>
      <c r="F11" s="48">
        <v>3647.7853733699712</v>
      </c>
      <c r="G11" s="126">
        <v>7.299257248144908</v>
      </c>
    </row>
    <row r="12" spans="1:7" s="125" customFormat="1" ht="30">
      <c r="A12" s="127" t="s">
        <v>571</v>
      </c>
      <c r="B12" s="127" t="s">
        <v>572</v>
      </c>
      <c r="C12" s="48">
        <v>2246.088697450525</v>
      </c>
      <c r="D12" s="48">
        <v>2174.724679241295</v>
      </c>
      <c r="E12" s="48">
        <v>2383.7376386931464</v>
      </c>
      <c r="F12" s="48">
        <v>2458.2189731231547</v>
      </c>
      <c r="G12" s="59">
        <v>3.1245609089279425</v>
      </c>
    </row>
    <row r="13" spans="1:7" s="125" customFormat="1" ht="15">
      <c r="A13" s="127">
        <v>1001</v>
      </c>
      <c r="B13" s="127" t="s">
        <v>285</v>
      </c>
      <c r="C13" s="48">
        <v>329.7980046013332</v>
      </c>
      <c r="D13" s="48">
        <v>304.938342215148</v>
      </c>
      <c r="E13" s="48">
        <v>251.38912402562516</v>
      </c>
      <c r="F13" s="48">
        <v>252.998711788156</v>
      </c>
      <c r="G13" s="126">
        <v>0.6402774061008198</v>
      </c>
    </row>
    <row r="14" spans="1:7" ht="15">
      <c r="A14" s="124"/>
      <c r="B14" s="47"/>
      <c r="C14" s="46"/>
      <c r="D14" s="46"/>
      <c r="E14" s="46"/>
      <c r="F14" s="46"/>
      <c r="G14" s="56"/>
    </row>
    <row r="15" spans="1:6" ht="15">
      <c r="A15" s="123" t="s">
        <v>0</v>
      </c>
      <c r="C15" s="3"/>
      <c r="D15" s="3"/>
      <c r="E15" s="3"/>
      <c r="F15" s="3"/>
    </row>
    <row r="16" spans="3:6" ht="15">
      <c r="C16" s="3"/>
      <c r="D16" s="3"/>
      <c r="E16" s="3"/>
      <c r="F16" s="3"/>
    </row>
  </sheetData>
  <sheetProtection/>
  <mergeCells count="10">
    <mergeCell ref="A2:G2"/>
    <mergeCell ref="A3:G3"/>
    <mergeCell ref="A4:G4"/>
    <mergeCell ref="A6:A7"/>
    <mergeCell ref="B6:B7"/>
    <mergeCell ref="G6:G7"/>
    <mergeCell ref="C6:C7"/>
    <mergeCell ref="D6:D7"/>
    <mergeCell ref="E6:E7"/>
    <mergeCell ref="F6:F7"/>
  </mergeCells>
  <printOptions/>
  <pageMargins left="0.75" right="0.75" top="1" bottom="1" header="0" footer="0"/>
  <pageSetup horizontalDpi="360" verticalDpi="3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PageLayoutView="0" workbookViewId="0" topLeftCell="A1">
      <selection activeCell="B8" sqref="B8"/>
    </sheetView>
  </sheetViews>
  <sheetFormatPr defaultColWidth="10.00390625" defaultRowHeight="12.75"/>
  <cols>
    <col min="1" max="1" width="29.25390625" style="1" customWidth="1"/>
    <col min="2" max="5" width="14.00390625" style="1" customWidth="1"/>
    <col min="6" max="6" width="10.50390625" style="1" customWidth="1"/>
    <col min="7" max="16384" width="10.00390625" style="1" customWidth="1"/>
  </cols>
  <sheetData>
    <row r="1" spans="2:5" ht="15">
      <c r="B1" s="26"/>
      <c r="C1" s="26"/>
      <c r="D1" s="26"/>
      <c r="E1" s="26"/>
    </row>
    <row r="2" spans="1:6" ht="11.25" customHeight="1">
      <c r="A2" s="384" t="s">
        <v>40</v>
      </c>
      <c r="B2" s="384"/>
      <c r="C2" s="384"/>
      <c r="D2" s="384"/>
      <c r="E2" s="384"/>
      <c r="F2" s="384"/>
    </row>
    <row r="3" spans="1:6" ht="11.25" customHeight="1">
      <c r="A3" s="384" t="s">
        <v>525</v>
      </c>
      <c r="B3" s="384"/>
      <c r="C3" s="384"/>
      <c r="D3" s="384"/>
      <c r="E3" s="384"/>
      <c r="F3" s="384"/>
    </row>
    <row r="4" spans="1:6" ht="11.25" customHeight="1">
      <c r="A4" s="384" t="s">
        <v>27</v>
      </c>
      <c r="B4" s="384"/>
      <c r="C4" s="384"/>
      <c r="D4" s="384"/>
      <c r="E4" s="384"/>
      <c r="F4" s="384"/>
    </row>
    <row r="5" spans="1:6" ht="12.75" customHeight="1">
      <c r="A5" s="386" t="s">
        <v>39</v>
      </c>
      <c r="B5" s="386">
        <v>2014</v>
      </c>
      <c r="C5" s="386">
        <v>2015</v>
      </c>
      <c r="D5" s="386">
        <v>2016</v>
      </c>
      <c r="E5" s="386">
        <v>2017</v>
      </c>
      <c r="F5" s="386" t="s">
        <v>521</v>
      </c>
    </row>
    <row r="6" spans="1:6" ht="16.5" customHeight="1">
      <c r="A6" s="386"/>
      <c r="B6" s="386"/>
      <c r="C6" s="386"/>
      <c r="D6" s="386"/>
      <c r="E6" s="386"/>
      <c r="F6" s="386"/>
    </row>
    <row r="7" spans="1:6" s="9" customFormat="1" ht="16.5" customHeight="1">
      <c r="A7" s="22" t="s">
        <v>25</v>
      </c>
      <c r="B7" s="21">
        <v>4509167.579369999</v>
      </c>
      <c r="C7" s="21">
        <v>4397563.706849995</v>
      </c>
      <c r="D7" s="21">
        <v>4669447.637659998</v>
      </c>
      <c r="E7" s="21">
        <v>4878144.244549998</v>
      </c>
      <c r="F7" s="20">
        <f>(E7/D7-1)*100</f>
        <v>4.469406728256731</v>
      </c>
    </row>
    <row r="8" spans="1:6" ht="12.75" customHeight="1">
      <c r="A8" s="24" t="s">
        <v>676</v>
      </c>
      <c r="B8" s="3">
        <v>1729462.1970899985</v>
      </c>
      <c r="C8" s="3">
        <v>1653527.3895799983</v>
      </c>
      <c r="D8" s="3">
        <v>1738155.5861899965</v>
      </c>
      <c r="E8" s="3">
        <v>1784436.9219199975</v>
      </c>
      <c r="F8" s="7">
        <f aca="true" t="shared" si="0" ref="F8:F19">(E8/D8-1)*100</f>
        <v>2.662669331659129</v>
      </c>
    </row>
    <row r="9" spans="1:6" ht="15">
      <c r="A9" s="24" t="s">
        <v>29</v>
      </c>
      <c r="B9" s="3">
        <v>1279403.371739999</v>
      </c>
      <c r="C9" s="3">
        <v>1290815.1581700002</v>
      </c>
      <c r="D9" s="3">
        <v>1455067.7056400015</v>
      </c>
      <c r="E9" s="3">
        <v>1485572.8282300015</v>
      </c>
      <c r="F9" s="7">
        <f t="shared" si="0"/>
        <v>2.0964744438873195</v>
      </c>
    </row>
    <row r="10" spans="1:6" ht="15">
      <c r="A10" s="24" t="s">
        <v>434</v>
      </c>
      <c r="B10" s="3">
        <v>700262.7152500016</v>
      </c>
      <c r="C10" s="3">
        <v>737851.7501999981</v>
      </c>
      <c r="D10" s="3">
        <v>726480.6647599998</v>
      </c>
      <c r="E10" s="3">
        <v>758134.3302500002</v>
      </c>
      <c r="F10" s="7">
        <f t="shared" si="0"/>
        <v>4.357124287741021</v>
      </c>
    </row>
    <row r="11" spans="1:6" ht="15">
      <c r="A11" s="24" t="s">
        <v>32</v>
      </c>
      <c r="B11" s="3">
        <v>372294.65023999993</v>
      </c>
      <c r="C11" s="3">
        <v>354402.74318999884</v>
      </c>
      <c r="D11" s="3">
        <v>354863.46088999935</v>
      </c>
      <c r="E11" s="3">
        <v>375346.14548999944</v>
      </c>
      <c r="F11" s="7">
        <f t="shared" si="0"/>
        <v>5.771990316678255</v>
      </c>
    </row>
    <row r="12" spans="1:6" ht="15">
      <c r="A12" s="24" t="s">
        <v>36</v>
      </c>
      <c r="B12" s="3">
        <v>89369.94913999992</v>
      </c>
      <c r="C12" s="3">
        <v>77328.71867000002</v>
      </c>
      <c r="D12" s="3">
        <v>70663.32670000002</v>
      </c>
      <c r="E12" s="3">
        <v>133150.00451000006</v>
      </c>
      <c r="F12" s="7">
        <f t="shared" si="0"/>
        <v>88.42872353758008</v>
      </c>
    </row>
    <row r="13" spans="1:6" ht="15">
      <c r="A13" s="24" t="s">
        <v>35</v>
      </c>
      <c r="B13" s="3">
        <v>83662.97065999999</v>
      </c>
      <c r="C13" s="3">
        <v>82974.9698</v>
      </c>
      <c r="D13" s="3">
        <v>88256.27111000005</v>
      </c>
      <c r="E13" s="3">
        <v>85959.04211999988</v>
      </c>
      <c r="F13" s="7">
        <f t="shared" si="0"/>
        <v>-2.602907375428276</v>
      </c>
    </row>
    <row r="14" spans="1:6" ht="15">
      <c r="A14" s="24" t="s">
        <v>30</v>
      </c>
      <c r="B14" s="3">
        <v>81331.59673</v>
      </c>
      <c r="C14" s="3">
        <v>64593.46461000002</v>
      </c>
      <c r="D14" s="3">
        <v>83579.57842000002</v>
      </c>
      <c r="E14" s="3">
        <v>81579.02119999999</v>
      </c>
      <c r="F14" s="7">
        <f t="shared" si="0"/>
        <v>-2.393595729745046</v>
      </c>
    </row>
    <row r="15" spans="1:6" ht="15">
      <c r="A15" s="24" t="s">
        <v>31</v>
      </c>
      <c r="B15" s="3">
        <v>57334.11258</v>
      </c>
      <c r="C15" s="3">
        <v>56827.686440000056</v>
      </c>
      <c r="D15" s="3">
        <v>54857.39782000001</v>
      </c>
      <c r="E15" s="3">
        <v>74767.27616000002</v>
      </c>
      <c r="F15" s="7">
        <f t="shared" si="0"/>
        <v>36.29388037203112</v>
      </c>
    </row>
    <row r="16" spans="1:6" ht="15">
      <c r="A16" s="24" t="s">
        <v>33</v>
      </c>
      <c r="B16" s="3">
        <v>36459.164869999986</v>
      </c>
      <c r="C16" s="3">
        <v>20634.183170000004</v>
      </c>
      <c r="D16" s="3">
        <v>31800.747710000003</v>
      </c>
      <c r="E16" s="3">
        <v>34536.82354999998</v>
      </c>
      <c r="F16" s="7">
        <f t="shared" si="0"/>
        <v>8.603809775012294</v>
      </c>
    </row>
    <row r="17" spans="1:6" ht="15">
      <c r="A17" s="24" t="s">
        <v>34</v>
      </c>
      <c r="B17" s="3">
        <v>18427.858780000002</v>
      </c>
      <c r="C17" s="3">
        <v>18879.05197999999</v>
      </c>
      <c r="D17" s="3">
        <v>23535.29227999998</v>
      </c>
      <c r="E17" s="3">
        <v>21713.90148</v>
      </c>
      <c r="F17" s="7">
        <f t="shared" si="0"/>
        <v>-7.738976760223948</v>
      </c>
    </row>
    <row r="18" spans="1:6" ht="15">
      <c r="A18" s="24" t="s">
        <v>526</v>
      </c>
      <c r="B18" s="3">
        <v>8258.15145</v>
      </c>
      <c r="C18" s="3">
        <v>8181.4707</v>
      </c>
      <c r="D18" s="3">
        <v>11284.80985</v>
      </c>
      <c r="E18" s="3">
        <v>20883.996939999994</v>
      </c>
      <c r="F18" s="7">
        <f t="shared" si="0"/>
        <v>85.06290506968529</v>
      </c>
    </row>
    <row r="19" spans="1:6" ht="15">
      <c r="A19" s="19" t="s">
        <v>38</v>
      </c>
      <c r="B19" s="3">
        <v>52900.840839997865</v>
      </c>
      <c r="C19" s="3">
        <v>31547.120339998975</v>
      </c>
      <c r="D19" s="3">
        <v>30902.7962900009</v>
      </c>
      <c r="E19" s="3">
        <v>22063.952699999325</v>
      </c>
      <c r="F19" s="7">
        <f t="shared" si="0"/>
        <v>-28.602083471849205</v>
      </c>
    </row>
    <row r="20" spans="2:6" ht="6.75" customHeight="1">
      <c r="B20" s="26"/>
      <c r="C20" s="26"/>
      <c r="D20" s="26"/>
      <c r="E20" s="26"/>
      <c r="F20" s="25"/>
    </row>
    <row r="21" spans="1:6" s="9" customFormat="1" ht="15">
      <c r="A21" s="22" t="s">
        <v>24</v>
      </c>
      <c r="B21" s="21">
        <v>2354365.470410004</v>
      </c>
      <c r="C21" s="21">
        <v>2246155.902290003</v>
      </c>
      <c r="D21" s="21">
        <v>2376290.7680199984</v>
      </c>
      <c r="E21" s="21">
        <v>2481219.870690007</v>
      </c>
      <c r="F21" s="20">
        <f>(E21/D21-1)*100</f>
        <v>4.415667648174182</v>
      </c>
    </row>
    <row r="22" spans="1:6" ht="15">
      <c r="A22" s="24" t="s">
        <v>676</v>
      </c>
      <c r="B22" s="3">
        <v>1049847.7407700038</v>
      </c>
      <c r="C22" s="3">
        <v>1059209.5846800022</v>
      </c>
      <c r="D22" s="3">
        <v>1114942.2163299986</v>
      </c>
      <c r="E22" s="3">
        <v>1137982.7504800067</v>
      </c>
      <c r="F22" s="7">
        <f aca="true" t="shared" si="1" ref="F22:F33">(E22/D22-1)*100</f>
        <v>2.066522714141139</v>
      </c>
    </row>
    <row r="23" spans="1:6" ht="12.75" customHeight="1">
      <c r="A23" s="24" t="s">
        <v>29</v>
      </c>
      <c r="B23" s="3">
        <v>182898.27566000016</v>
      </c>
      <c r="C23" s="3">
        <v>198008.45591999992</v>
      </c>
      <c r="D23" s="3">
        <v>198108.87678999966</v>
      </c>
      <c r="E23" s="3">
        <v>231798.98829000036</v>
      </c>
      <c r="F23" s="7">
        <f t="shared" si="1"/>
        <v>17.005856600617175</v>
      </c>
    </row>
    <row r="24" spans="1:6" ht="15">
      <c r="A24" s="24" t="s">
        <v>434</v>
      </c>
      <c r="B24" s="3">
        <v>303581.39391</v>
      </c>
      <c r="C24" s="3">
        <v>275379.5126100002</v>
      </c>
      <c r="D24" s="3">
        <v>295381.47501000034</v>
      </c>
      <c r="E24" s="3">
        <v>300805.86702000065</v>
      </c>
      <c r="F24" s="7">
        <f t="shared" si="1"/>
        <v>1.8364022353861698</v>
      </c>
    </row>
    <row r="25" spans="1:6" ht="15">
      <c r="A25" s="24" t="s">
        <v>32</v>
      </c>
      <c r="B25" s="3">
        <v>59670.73471999998</v>
      </c>
      <c r="C25" s="3">
        <v>53730.23333</v>
      </c>
      <c r="D25" s="3">
        <v>42872.37398000001</v>
      </c>
      <c r="E25" s="3">
        <v>44822.163120000034</v>
      </c>
      <c r="F25" s="7">
        <f t="shared" si="1"/>
        <v>4.547891705063023</v>
      </c>
    </row>
    <row r="26" spans="1:6" ht="15">
      <c r="A26" s="24" t="s">
        <v>36</v>
      </c>
      <c r="B26" s="3">
        <v>111994.71025000013</v>
      </c>
      <c r="C26" s="3">
        <v>115212.75156999982</v>
      </c>
      <c r="D26" s="3">
        <v>120025.89362999979</v>
      </c>
      <c r="E26" s="3">
        <v>114977.64001000003</v>
      </c>
      <c r="F26" s="7">
        <f t="shared" si="1"/>
        <v>-4.205970451310992</v>
      </c>
    </row>
    <row r="27" spans="1:6" ht="15">
      <c r="A27" s="24" t="s">
        <v>35</v>
      </c>
      <c r="B27" s="3">
        <v>2235.928130000001</v>
      </c>
      <c r="C27" s="3">
        <v>998.2251899999999</v>
      </c>
      <c r="D27" s="3">
        <v>3719.356959999999</v>
      </c>
      <c r="E27" s="3">
        <v>6910.75116</v>
      </c>
      <c r="F27" s="7">
        <f t="shared" si="1"/>
        <v>85.80499893723568</v>
      </c>
    </row>
    <row r="28" spans="1:6" ht="15">
      <c r="A28" s="24" t="s">
        <v>30</v>
      </c>
      <c r="B28" s="3">
        <v>42280.95762999996</v>
      </c>
      <c r="C28" s="3">
        <v>46485.79582000001</v>
      </c>
      <c r="D28" s="3">
        <v>38913.102889999995</v>
      </c>
      <c r="E28" s="3">
        <v>46676.82388999991</v>
      </c>
      <c r="F28" s="7">
        <f t="shared" si="1"/>
        <v>19.951431326220614</v>
      </c>
    </row>
    <row r="29" spans="1:6" ht="15">
      <c r="A29" s="24" t="s">
        <v>31</v>
      </c>
      <c r="B29" s="3">
        <v>44989.325750000025</v>
      </c>
      <c r="C29" s="3">
        <v>61110.752540000016</v>
      </c>
      <c r="D29" s="3">
        <v>61861.55399000005</v>
      </c>
      <c r="E29" s="3">
        <v>53278.26755000005</v>
      </c>
      <c r="F29" s="7">
        <f t="shared" si="1"/>
        <v>-13.874993249260271</v>
      </c>
    </row>
    <row r="30" spans="1:6" ht="15">
      <c r="A30" s="24" t="s">
        <v>33</v>
      </c>
      <c r="B30" s="3">
        <v>3751.5992900000015</v>
      </c>
      <c r="C30" s="3">
        <v>6533.814779999998</v>
      </c>
      <c r="D30" s="3">
        <v>7798.983299999997</v>
      </c>
      <c r="E30" s="3">
        <v>7823.51317</v>
      </c>
      <c r="F30" s="7">
        <f t="shared" si="1"/>
        <v>0.31452651014143296</v>
      </c>
    </row>
    <row r="31" spans="1:6" ht="15">
      <c r="A31" s="24" t="s">
        <v>34</v>
      </c>
      <c r="B31" s="3">
        <v>215689.4177599997</v>
      </c>
      <c r="C31" s="3">
        <v>196014.52877000064</v>
      </c>
      <c r="D31" s="3">
        <v>218299.14145999993</v>
      </c>
      <c r="E31" s="3">
        <v>216174.10665000015</v>
      </c>
      <c r="F31" s="7">
        <f t="shared" si="1"/>
        <v>-0.973450832553624</v>
      </c>
    </row>
    <row r="32" spans="1:6" ht="15">
      <c r="A32" s="24" t="s">
        <v>526</v>
      </c>
      <c r="B32" s="3">
        <v>3208.4697299999993</v>
      </c>
      <c r="C32" s="3">
        <v>8094.637199999999</v>
      </c>
      <c r="D32" s="3">
        <v>13265.930959999998</v>
      </c>
      <c r="E32" s="3">
        <v>16348.47881999998</v>
      </c>
      <c r="F32" s="7">
        <f t="shared" si="1"/>
        <v>23.236573967515838</v>
      </c>
    </row>
    <row r="33" spans="1:6" ht="15">
      <c r="A33" s="24" t="s">
        <v>38</v>
      </c>
      <c r="B33" s="3">
        <v>334216.91680999985</v>
      </c>
      <c r="C33" s="3">
        <v>225377.60988000012</v>
      </c>
      <c r="D33" s="3">
        <v>261101.8627200001</v>
      </c>
      <c r="E33" s="3">
        <v>303620.52052999986</v>
      </c>
      <c r="F33" s="7">
        <f t="shared" si="1"/>
        <v>16.284318069226433</v>
      </c>
    </row>
    <row r="34" spans="1:6" ht="4.5" customHeight="1">
      <c r="A34" s="24"/>
      <c r="B34" s="3"/>
      <c r="C34" s="3"/>
      <c r="D34" s="3"/>
      <c r="E34" s="3"/>
      <c r="F34" s="7"/>
    </row>
    <row r="35" spans="1:6" s="9" customFormat="1" ht="15">
      <c r="A35" s="22" t="s">
        <v>37</v>
      </c>
      <c r="B35" s="21">
        <v>2154802.1089599947</v>
      </c>
      <c r="C35" s="21">
        <v>2151407.804559992</v>
      </c>
      <c r="D35" s="21">
        <v>2293156.8696399992</v>
      </c>
      <c r="E35" s="21">
        <v>2396924.373859991</v>
      </c>
      <c r="F35" s="20">
        <f>(E35/D35-1)*100</f>
        <v>4.525094013140141</v>
      </c>
    </row>
    <row r="36" spans="1:6" ht="15">
      <c r="A36" s="24" t="s">
        <v>676</v>
      </c>
      <c r="B36" s="3">
        <v>679614.4563199948</v>
      </c>
      <c r="C36" s="3">
        <v>594317.8048999961</v>
      </c>
      <c r="D36" s="3">
        <v>623213.3698599979</v>
      </c>
      <c r="E36" s="3">
        <v>646454.1714399909</v>
      </c>
      <c r="F36" s="7">
        <f aca="true" t="shared" si="2" ref="F36:F47">(E36/D36-1)*100</f>
        <v>3.729188541833417</v>
      </c>
    </row>
    <row r="37" spans="1:6" ht="15">
      <c r="A37" s="24" t="s">
        <v>29</v>
      </c>
      <c r="B37" s="3">
        <v>1096505.0960799986</v>
      </c>
      <c r="C37" s="3">
        <v>1092806.7022500003</v>
      </c>
      <c r="D37" s="3">
        <v>1256958.8288500018</v>
      </c>
      <c r="E37" s="3">
        <v>1253773.8399400013</v>
      </c>
      <c r="F37" s="7">
        <f t="shared" si="2"/>
        <v>-0.25338848313071205</v>
      </c>
    </row>
    <row r="38" spans="1:6" ht="12.75" customHeight="1">
      <c r="A38" s="24" t="s">
        <v>434</v>
      </c>
      <c r="B38" s="3">
        <v>396681.32134000165</v>
      </c>
      <c r="C38" s="3">
        <v>462472.23758999794</v>
      </c>
      <c r="D38" s="3">
        <v>431099.1897499995</v>
      </c>
      <c r="E38" s="3">
        <v>457328.4632299996</v>
      </c>
      <c r="F38" s="7">
        <f t="shared" si="2"/>
        <v>6.08427807419698</v>
      </c>
    </row>
    <row r="39" spans="1:6" ht="15">
      <c r="A39" s="24" t="s">
        <v>32</v>
      </c>
      <c r="B39" s="3">
        <v>312623.9155199999</v>
      </c>
      <c r="C39" s="3">
        <v>300672.5098599988</v>
      </c>
      <c r="D39" s="3">
        <v>311991.0869099993</v>
      </c>
      <c r="E39" s="3">
        <v>330523.9823699994</v>
      </c>
      <c r="F39" s="7">
        <f t="shared" si="2"/>
        <v>5.940200293396947</v>
      </c>
    </row>
    <row r="40" spans="1:6" ht="15">
      <c r="A40" s="24" t="s">
        <v>36</v>
      </c>
      <c r="B40" s="3">
        <v>-22624.76111000021</v>
      </c>
      <c r="C40" s="3">
        <v>-37884.0328999998</v>
      </c>
      <c r="D40" s="3">
        <v>-49362.56692999977</v>
      </c>
      <c r="E40" s="3">
        <v>18172.364500000025</v>
      </c>
      <c r="F40" s="7">
        <f t="shared" si="2"/>
        <v>-136.81405897260154</v>
      </c>
    </row>
    <row r="41" spans="1:6" ht="15">
      <c r="A41" s="24" t="s">
        <v>35</v>
      </c>
      <c r="B41" s="3">
        <v>81427.04252999999</v>
      </c>
      <c r="C41" s="3">
        <v>81976.74461000001</v>
      </c>
      <c r="D41" s="3">
        <v>84536.91415000004</v>
      </c>
      <c r="E41" s="3">
        <v>79048.29095999988</v>
      </c>
      <c r="F41" s="7">
        <f t="shared" si="2"/>
        <v>-6.492575752482866</v>
      </c>
    </row>
    <row r="42" spans="1:6" ht="15">
      <c r="A42" s="24" t="s">
        <v>30</v>
      </c>
      <c r="B42" s="3">
        <v>39050.639100000044</v>
      </c>
      <c r="C42" s="3">
        <v>18107.66879000001</v>
      </c>
      <c r="D42" s="3">
        <v>44666.475530000025</v>
      </c>
      <c r="E42" s="3">
        <v>34902.197310000076</v>
      </c>
      <c r="F42" s="7">
        <f t="shared" si="2"/>
        <v>-21.860417917777774</v>
      </c>
    </row>
    <row r="43" spans="1:6" ht="15">
      <c r="A43" s="24" t="s">
        <v>31</v>
      </c>
      <c r="B43" s="3">
        <v>12344.786829999975</v>
      </c>
      <c r="C43" s="3">
        <v>-4283.06609999996</v>
      </c>
      <c r="D43" s="3">
        <v>-7004.156170000038</v>
      </c>
      <c r="E43" s="3">
        <v>21489.008609999975</v>
      </c>
      <c r="F43" s="7">
        <f t="shared" si="2"/>
        <v>-406.80367610935</v>
      </c>
    </row>
    <row r="44" spans="1:6" ht="15">
      <c r="A44" s="24" t="s">
        <v>33</v>
      </c>
      <c r="B44" s="3">
        <v>32707.565579999984</v>
      </c>
      <c r="C44" s="3">
        <v>14100.368390000007</v>
      </c>
      <c r="D44" s="3">
        <v>24001.764410000007</v>
      </c>
      <c r="E44" s="3">
        <v>26713.31037999998</v>
      </c>
      <c r="F44" s="7">
        <f t="shared" si="2"/>
        <v>11.29727766542965</v>
      </c>
    </row>
    <row r="45" spans="1:6" ht="15">
      <c r="A45" s="24" t="s">
        <v>34</v>
      </c>
      <c r="B45" s="3">
        <v>-197261.55897999968</v>
      </c>
      <c r="C45" s="3">
        <v>-177135.47679000066</v>
      </c>
      <c r="D45" s="3">
        <v>-194763.84917999996</v>
      </c>
      <c r="E45" s="3">
        <v>-194460.20517000015</v>
      </c>
      <c r="F45" s="7">
        <f t="shared" si="2"/>
        <v>-0.1559036809337222</v>
      </c>
    </row>
    <row r="46" spans="1:6" ht="15">
      <c r="A46" s="24" t="s">
        <v>526</v>
      </c>
      <c r="B46" s="3">
        <v>5049.6817200000005</v>
      </c>
      <c r="C46" s="3">
        <v>86.83350000000064</v>
      </c>
      <c r="D46" s="3">
        <v>-1981.1211099999982</v>
      </c>
      <c r="E46" s="3">
        <v>4535.518120000013</v>
      </c>
      <c r="F46" s="7">
        <f t="shared" si="2"/>
        <v>-328.93694368841574</v>
      </c>
    </row>
    <row r="47" spans="1:6" ht="15">
      <c r="A47" s="24" t="s">
        <v>38</v>
      </c>
      <c r="B47" s="3">
        <v>-281316.075970002</v>
      </c>
      <c r="C47" s="3">
        <v>-193830.48954000114</v>
      </c>
      <c r="D47" s="3">
        <v>-230199.0664299992</v>
      </c>
      <c r="E47" s="3">
        <v>-281556.56783000054</v>
      </c>
      <c r="F47" s="7">
        <f t="shared" si="2"/>
        <v>22.310038957355438</v>
      </c>
    </row>
    <row r="48" spans="1:6" ht="15">
      <c r="A48" s="18"/>
      <c r="B48" s="18"/>
      <c r="C48" s="18"/>
      <c r="D48" s="18"/>
      <c r="E48" s="18"/>
      <c r="F48" s="18"/>
    </row>
    <row r="49" spans="1:5" ht="14.25" customHeight="1">
      <c r="A49" s="4" t="s">
        <v>0</v>
      </c>
      <c r="B49" s="3"/>
      <c r="C49" s="3"/>
      <c r="D49" s="3"/>
      <c r="E49" s="3"/>
    </row>
    <row r="50" spans="2:6" ht="15">
      <c r="B50" s="3"/>
      <c r="C50" s="3"/>
      <c r="D50" s="3"/>
      <c r="E50" s="3"/>
      <c r="F50" s="9"/>
    </row>
  </sheetData>
  <sheetProtection/>
  <mergeCells count="9">
    <mergeCell ref="A5:A6"/>
    <mergeCell ref="F5:F6"/>
    <mergeCell ref="A2:F2"/>
    <mergeCell ref="A3:F3"/>
    <mergeCell ref="A4:F4"/>
    <mergeCell ref="B5:B6"/>
    <mergeCell ref="C5:C6"/>
    <mergeCell ref="D5:D6"/>
    <mergeCell ref="E5:E6"/>
  </mergeCells>
  <printOptions horizontalCentered="1" verticalCentered="1"/>
  <pageMargins left="0.7874015748031497" right="0.7874015748031497" top="0.5511811023622047" bottom="0.5118110236220472" header="0" footer="0"/>
  <pageSetup horizontalDpi="360" verticalDpi="360" orientation="landscape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selection activeCell="A9" sqref="A9"/>
    </sheetView>
  </sheetViews>
  <sheetFormatPr defaultColWidth="10.00390625" defaultRowHeight="12.75"/>
  <cols>
    <col min="1" max="1" width="19.875" style="1" customWidth="1"/>
    <col min="2" max="5" width="12.375" style="1" customWidth="1"/>
    <col min="6" max="6" width="11.75390625" style="1" customWidth="1"/>
    <col min="7" max="7" width="14.375" style="1" customWidth="1"/>
    <col min="8" max="16384" width="10.00390625" style="1" customWidth="1"/>
  </cols>
  <sheetData>
    <row r="1" spans="2:5" ht="15">
      <c r="B1" s="3"/>
      <c r="C1" s="3"/>
      <c r="D1" s="3"/>
      <c r="E1" s="3"/>
    </row>
    <row r="2" spans="1:7" ht="15">
      <c r="A2" s="384" t="s">
        <v>293</v>
      </c>
      <c r="B2" s="384"/>
      <c r="C2" s="384"/>
      <c r="D2" s="384"/>
      <c r="E2" s="384"/>
      <c r="F2" s="384"/>
      <c r="G2" s="384"/>
    </row>
    <row r="3" spans="1:7" ht="15">
      <c r="A3" s="384" t="s">
        <v>576</v>
      </c>
      <c r="B3" s="384"/>
      <c r="C3" s="384"/>
      <c r="D3" s="384"/>
      <c r="E3" s="384"/>
      <c r="F3" s="384"/>
      <c r="G3" s="384"/>
    </row>
    <row r="4" spans="1:7" ht="15">
      <c r="A4" s="384" t="s">
        <v>5</v>
      </c>
      <c r="B4" s="384"/>
      <c r="C4" s="384"/>
      <c r="D4" s="384"/>
      <c r="E4" s="384"/>
      <c r="F4" s="384"/>
      <c r="G4" s="384"/>
    </row>
    <row r="5" spans="1:6" ht="15">
      <c r="A5" s="318"/>
      <c r="B5" s="318"/>
      <c r="C5" s="318"/>
      <c r="D5" s="318"/>
      <c r="E5" s="318"/>
      <c r="F5" s="318"/>
    </row>
    <row r="6" spans="1:7" ht="12.75" customHeight="1">
      <c r="A6" s="388" t="s">
        <v>180</v>
      </c>
      <c r="B6" s="389">
        <v>2014</v>
      </c>
      <c r="C6" s="389">
        <v>2015</v>
      </c>
      <c r="D6" s="389">
        <v>2016</v>
      </c>
      <c r="E6" s="389">
        <v>2017</v>
      </c>
      <c r="F6" s="386" t="s">
        <v>521</v>
      </c>
      <c r="G6" s="390" t="s">
        <v>530</v>
      </c>
    </row>
    <row r="7" spans="1:7" ht="16.5" customHeight="1">
      <c r="A7" s="388"/>
      <c r="B7" s="389"/>
      <c r="C7" s="389"/>
      <c r="D7" s="389"/>
      <c r="E7" s="389"/>
      <c r="F7" s="386"/>
      <c r="G7" s="390"/>
    </row>
    <row r="8" spans="1:7" s="9" customFormat="1" ht="12.75" customHeight="1">
      <c r="A8" s="3" t="s">
        <v>179</v>
      </c>
      <c r="B8" s="3">
        <v>790137.4044300017</v>
      </c>
      <c r="C8" s="3">
        <v>824461.9568800016</v>
      </c>
      <c r="D8" s="3">
        <v>902316.2000799984</v>
      </c>
      <c r="E8" s="3">
        <v>894177.548300002</v>
      </c>
      <c r="F8" s="37">
        <v>-0.9019733635808325</v>
      </c>
      <c r="G8" s="37">
        <v>36.03781989910232</v>
      </c>
    </row>
    <row r="9" spans="1:7" ht="12.75" customHeight="1">
      <c r="A9" s="3" t="s">
        <v>170</v>
      </c>
      <c r="B9" s="3">
        <v>148413.96400999994</v>
      </c>
      <c r="C9" s="3">
        <v>145080.56645999983</v>
      </c>
      <c r="D9" s="3">
        <v>141273.45486999972</v>
      </c>
      <c r="E9" s="3">
        <v>152298.27260000026</v>
      </c>
      <c r="F9" s="37">
        <v>7.803884841738751</v>
      </c>
      <c r="G9" s="37">
        <v>6.138040179310981</v>
      </c>
    </row>
    <row r="10" spans="1:7" ht="15">
      <c r="A10" s="3" t="s">
        <v>176</v>
      </c>
      <c r="B10" s="3">
        <v>121594.88303</v>
      </c>
      <c r="C10" s="3">
        <v>101308.92325999997</v>
      </c>
      <c r="D10" s="3">
        <v>114628.07214000008</v>
      </c>
      <c r="E10" s="3">
        <v>121540.89404999992</v>
      </c>
      <c r="F10" s="37">
        <v>6.030653557146914</v>
      </c>
      <c r="G10" s="37">
        <v>4.8984330443960475</v>
      </c>
    </row>
    <row r="11" spans="1:7" ht="15">
      <c r="A11" s="3" t="s">
        <v>152</v>
      </c>
      <c r="B11" s="3">
        <v>81356.45042999988</v>
      </c>
      <c r="C11" s="3">
        <v>88103.76231000015</v>
      </c>
      <c r="D11" s="3">
        <v>102880.29493999993</v>
      </c>
      <c r="E11" s="3">
        <v>107192.52782</v>
      </c>
      <c r="F11" s="37">
        <v>4.1915051687157145</v>
      </c>
      <c r="G11" s="37">
        <v>4.320154335624875</v>
      </c>
    </row>
    <row r="12" spans="1:7" ht="15">
      <c r="A12" s="3" t="s">
        <v>161</v>
      </c>
      <c r="B12" s="3">
        <v>99344.03262000009</v>
      </c>
      <c r="C12" s="3">
        <v>102278.16855999995</v>
      </c>
      <c r="D12" s="3">
        <v>105251.02714000002</v>
      </c>
      <c r="E12" s="3">
        <v>103702.73478999997</v>
      </c>
      <c r="F12" s="37">
        <v>-1.4710472591783597</v>
      </c>
      <c r="G12" s="37">
        <v>4.179506057283079</v>
      </c>
    </row>
    <row r="13" spans="1:7" ht="15">
      <c r="A13" s="3" t="s">
        <v>175</v>
      </c>
      <c r="B13" s="3">
        <v>102879.7434299999</v>
      </c>
      <c r="C13" s="3">
        <v>97198.51671000021</v>
      </c>
      <c r="D13" s="3">
        <v>96664.45188999994</v>
      </c>
      <c r="E13" s="3">
        <v>98374.53611000002</v>
      </c>
      <c r="F13" s="37">
        <v>1.7690931739271498</v>
      </c>
      <c r="G13" s="37">
        <v>3.964764963882185</v>
      </c>
    </row>
    <row r="14" spans="1:7" ht="15">
      <c r="A14" s="3" t="s">
        <v>163</v>
      </c>
      <c r="B14" s="3">
        <v>111863.2306500001</v>
      </c>
      <c r="C14" s="3">
        <v>91002.92129000001</v>
      </c>
      <c r="D14" s="3">
        <v>71988.85088000006</v>
      </c>
      <c r="E14" s="3">
        <v>92106.71545000005</v>
      </c>
      <c r="F14" s="37">
        <v>27.945805946444313</v>
      </c>
      <c r="G14" s="37">
        <v>3.712154514722073</v>
      </c>
    </row>
    <row r="15" spans="1:7" ht="15">
      <c r="A15" s="3" t="s">
        <v>168</v>
      </c>
      <c r="B15" s="3">
        <v>46361.19139999998</v>
      </c>
      <c r="C15" s="3">
        <v>45233.64513000002</v>
      </c>
      <c r="D15" s="3">
        <v>45552.50414</v>
      </c>
      <c r="E15" s="3">
        <v>50482.10597000001</v>
      </c>
      <c r="F15" s="37">
        <v>10.821802056917651</v>
      </c>
      <c r="G15" s="37">
        <v>2.0345680189946838</v>
      </c>
    </row>
    <row r="16" spans="1:7" s="9" customFormat="1" ht="15">
      <c r="A16" s="3" t="s">
        <v>171</v>
      </c>
      <c r="B16" s="3">
        <v>34381.928140000055</v>
      </c>
      <c r="C16" s="3">
        <v>40797.60026000013</v>
      </c>
      <c r="D16" s="3">
        <v>39504.32608999993</v>
      </c>
      <c r="E16" s="3">
        <v>49670.007920000106</v>
      </c>
      <c r="F16" s="37">
        <v>25.733085047041214</v>
      </c>
      <c r="G16" s="37">
        <v>2.001838229120235</v>
      </c>
    </row>
    <row r="17" spans="1:7" ht="15">
      <c r="A17" s="3" t="s">
        <v>242</v>
      </c>
      <c r="B17" s="3">
        <v>33609.44756999999</v>
      </c>
      <c r="C17" s="3">
        <v>28461.349850000006</v>
      </c>
      <c r="D17" s="3">
        <v>27116.364660000014</v>
      </c>
      <c r="E17" s="3">
        <v>45779.59237999999</v>
      </c>
      <c r="F17" s="37">
        <v>68.82643729721832</v>
      </c>
      <c r="G17" s="37">
        <v>1.8450437593533042</v>
      </c>
    </row>
    <row r="18" spans="1:7" ht="15">
      <c r="A18" s="3" t="s">
        <v>174</v>
      </c>
      <c r="B18" s="3">
        <v>57719.42864999997</v>
      </c>
      <c r="C18" s="3">
        <v>50893.52893000002</v>
      </c>
      <c r="D18" s="3">
        <v>38794.80002</v>
      </c>
      <c r="E18" s="3">
        <v>42093.135200000004</v>
      </c>
      <c r="F18" s="37">
        <v>8.502003305338857</v>
      </c>
      <c r="G18" s="37">
        <v>1.6964693736832899</v>
      </c>
    </row>
    <row r="19" spans="1:7" ht="12.75" customHeight="1">
      <c r="A19" s="3" t="s">
        <v>214</v>
      </c>
      <c r="B19" s="3">
        <v>31018.578969999973</v>
      </c>
      <c r="C19" s="3">
        <v>58862.40880999998</v>
      </c>
      <c r="D19" s="3">
        <v>43429.01870999995</v>
      </c>
      <c r="E19" s="3">
        <v>41235.46262000004</v>
      </c>
      <c r="F19" s="37">
        <v>-5.05089950258264</v>
      </c>
      <c r="G19" s="37">
        <v>1.661902804628632</v>
      </c>
    </row>
    <row r="20" spans="1:7" ht="15">
      <c r="A20" s="3" t="s">
        <v>217</v>
      </c>
      <c r="B20" s="3">
        <v>51239.54915</v>
      </c>
      <c r="C20" s="3">
        <v>49329.90690999996</v>
      </c>
      <c r="D20" s="3">
        <v>41893.740430000034</v>
      </c>
      <c r="E20" s="3">
        <v>41171.92973999997</v>
      </c>
      <c r="F20" s="37">
        <v>-1.7229559418456164</v>
      </c>
      <c r="G20" s="37">
        <v>1.6593422544431942</v>
      </c>
    </row>
    <row r="21" spans="1:7" ht="12.75" customHeight="1">
      <c r="A21" s="3" t="s">
        <v>178</v>
      </c>
      <c r="B21" s="3">
        <v>31725.183550000016</v>
      </c>
      <c r="C21" s="3">
        <v>38329.53353000001</v>
      </c>
      <c r="D21" s="3">
        <v>35113.33636999998</v>
      </c>
      <c r="E21" s="3">
        <v>35531.06823</v>
      </c>
      <c r="F21" s="37">
        <v>1.1896672409543951</v>
      </c>
      <c r="G21" s="37">
        <v>1.4319999871724058</v>
      </c>
    </row>
    <row r="22" spans="1:7" ht="15">
      <c r="A22" s="3" t="s">
        <v>169</v>
      </c>
      <c r="B22" s="3">
        <v>32745.576050000018</v>
      </c>
      <c r="C22" s="3">
        <v>31638.427509999972</v>
      </c>
      <c r="D22" s="3">
        <v>38536.44683999999</v>
      </c>
      <c r="E22" s="3">
        <v>30408.330889999987</v>
      </c>
      <c r="F22" s="37">
        <v>-21.092022271143062</v>
      </c>
      <c r="G22" s="37">
        <v>1.225539552105221</v>
      </c>
    </row>
    <row r="23" spans="1:7" s="9" customFormat="1" ht="15">
      <c r="A23" s="3" t="s">
        <v>158</v>
      </c>
      <c r="B23" s="3">
        <v>28826.673219999993</v>
      </c>
      <c r="C23" s="3">
        <v>33496.52199</v>
      </c>
      <c r="D23" s="3">
        <v>37510.704229999996</v>
      </c>
      <c r="E23" s="3">
        <v>29192.72356</v>
      </c>
      <c r="F23" s="37">
        <v>-22.17495203235218</v>
      </c>
      <c r="G23" s="37">
        <v>1.176547226017572</v>
      </c>
    </row>
    <row r="24" spans="1:7" ht="15">
      <c r="A24" s="3" t="s">
        <v>243</v>
      </c>
      <c r="B24" s="3">
        <v>18115.98402999999</v>
      </c>
      <c r="C24" s="3">
        <v>19209.774129999994</v>
      </c>
      <c r="D24" s="3">
        <v>27442.821769999995</v>
      </c>
      <c r="E24" s="3">
        <v>28268.29513000002</v>
      </c>
      <c r="F24" s="37">
        <v>3.0079755169434508</v>
      </c>
      <c r="G24" s="37">
        <v>1.139290212202714</v>
      </c>
    </row>
    <row r="25" spans="1:7" ht="15">
      <c r="A25" s="3" t="s">
        <v>167</v>
      </c>
      <c r="B25" s="3">
        <v>25093.539020000033</v>
      </c>
      <c r="C25" s="3">
        <v>21100.242780000015</v>
      </c>
      <c r="D25" s="3">
        <v>28382.212780000038</v>
      </c>
      <c r="E25" s="3">
        <v>27497.314939999967</v>
      </c>
      <c r="F25" s="37">
        <v>-3.117790169706669</v>
      </c>
      <c r="G25" s="37">
        <v>1.108217585423143</v>
      </c>
    </row>
    <row r="26" spans="1:7" ht="12.75" customHeight="1">
      <c r="A26" s="3" t="s">
        <v>173</v>
      </c>
      <c r="B26" s="3">
        <v>25198.87069999999</v>
      </c>
      <c r="C26" s="3">
        <v>22463.763260000007</v>
      </c>
      <c r="D26" s="3">
        <v>21889.484800000002</v>
      </c>
      <c r="E26" s="3">
        <v>23231.38079000003</v>
      </c>
      <c r="F26" s="37">
        <v>6.13032240027882</v>
      </c>
      <c r="G26" s="37">
        <v>0.9362886805972428</v>
      </c>
    </row>
    <row r="27" spans="1:7" ht="15">
      <c r="A27" s="65" t="s">
        <v>38</v>
      </c>
      <c r="B27" s="3">
        <v>482739.8113600004</v>
      </c>
      <c r="C27" s="3">
        <v>356904.38373000105</v>
      </c>
      <c r="D27" s="3">
        <v>416122.6552399988</v>
      </c>
      <c r="E27" s="3">
        <v>467265.2941999987</v>
      </c>
      <c r="F27" s="37">
        <v>12.29027987685587</v>
      </c>
      <c r="G27" s="37">
        <v>18.832079321936803</v>
      </c>
    </row>
    <row r="28" spans="1:7" ht="6.75" customHeight="1">
      <c r="A28" s="65"/>
      <c r="B28" s="3"/>
      <c r="C28" s="3"/>
      <c r="D28" s="3"/>
      <c r="E28" s="3"/>
      <c r="F28" s="37"/>
      <c r="G28" s="37"/>
    </row>
    <row r="29" spans="1:7" s="9" customFormat="1" ht="15">
      <c r="A29" s="132" t="s">
        <v>104</v>
      </c>
      <c r="B29" s="46">
        <v>2354365.470410002</v>
      </c>
      <c r="C29" s="46">
        <v>2246155.902290003</v>
      </c>
      <c r="D29" s="46">
        <v>2376290.7680199966</v>
      </c>
      <c r="E29" s="46">
        <v>2481219.870690001</v>
      </c>
      <c r="F29" s="63">
        <v>4.415667648174004</v>
      </c>
      <c r="G29" s="63">
        <v>100</v>
      </c>
    </row>
    <row r="30" spans="1:5" ht="12.75" customHeight="1">
      <c r="A30" s="1" t="s">
        <v>154</v>
      </c>
      <c r="B30" s="3"/>
      <c r="C30" s="3"/>
      <c r="D30" s="3"/>
      <c r="E30" s="3"/>
    </row>
    <row r="31" spans="1:5" ht="15">
      <c r="A31" s="4" t="s">
        <v>0</v>
      </c>
      <c r="B31" s="3"/>
      <c r="C31" s="3"/>
      <c r="D31" s="3"/>
      <c r="E31" s="3"/>
    </row>
    <row r="34" spans="2:5" ht="15">
      <c r="B34" s="3"/>
      <c r="C34" s="3"/>
      <c r="D34" s="3"/>
      <c r="E34" s="3"/>
    </row>
    <row r="35" spans="2:5" ht="15">
      <c r="B35" s="131"/>
      <c r="C35" s="131"/>
      <c r="D35" s="131"/>
      <c r="E35" s="131"/>
    </row>
    <row r="36" spans="2:5" ht="15">
      <c r="B36" s="131"/>
      <c r="C36" s="131"/>
      <c r="D36" s="131"/>
      <c r="E36" s="131"/>
    </row>
    <row r="37" spans="2:5" ht="15">
      <c r="B37" s="3"/>
      <c r="C37" s="3"/>
      <c r="D37" s="3"/>
      <c r="E37" s="3"/>
    </row>
  </sheetData>
  <sheetProtection/>
  <mergeCells count="10">
    <mergeCell ref="G6:G7"/>
    <mergeCell ref="A2:G2"/>
    <mergeCell ref="A3:G3"/>
    <mergeCell ref="A4:G4"/>
    <mergeCell ref="A6:A7"/>
    <mergeCell ref="F6:F7"/>
    <mergeCell ref="B6:B7"/>
    <mergeCell ref="C6:C7"/>
    <mergeCell ref="D6:D7"/>
    <mergeCell ref="E6:E7"/>
  </mergeCells>
  <printOptions/>
  <pageMargins left="0.75" right="0.44" top="1" bottom="1" header="0" footer="0"/>
  <pageSetup horizontalDpi="360" verticalDpi="36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B15" sqref="B15"/>
    </sheetView>
  </sheetViews>
  <sheetFormatPr defaultColWidth="10.00390625" defaultRowHeight="12.75"/>
  <cols>
    <col min="1" max="1" width="13.375" style="133" customWidth="1"/>
    <col min="2" max="2" width="23.375" style="105" customWidth="1"/>
    <col min="3" max="6" width="11.50390625" style="105" customWidth="1"/>
    <col min="7" max="7" width="10.375" style="105" customWidth="1"/>
    <col min="8" max="8" width="13.75390625" style="105" customWidth="1"/>
    <col min="9" max="16384" width="10.00390625" style="105" customWidth="1"/>
  </cols>
  <sheetData>
    <row r="1" ht="15">
      <c r="A1" s="147"/>
    </row>
    <row r="2" spans="1:8" ht="15">
      <c r="A2" s="401" t="s">
        <v>316</v>
      </c>
      <c r="B2" s="401"/>
      <c r="C2" s="401"/>
      <c r="D2" s="401"/>
      <c r="E2" s="401"/>
      <c r="F2" s="401"/>
      <c r="G2" s="401"/>
      <c r="H2" s="401"/>
    </row>
    <row r="3" spans="1:8" ht="15.75" customHeight="1">
      <c r="A3" s="401" t="s">
        <v>577</v>
      </c>
      <c r="B3" s="401"/>
      <c r="C3" s="401"/>
      <c r="D3" s="401"/>
      <c r="E3" s="401"/>
      <c r="F3" s="401"/>
      <c r="G3" s="401"/>
      <c r="H3" s="401"/>
    </row>
    <row r="4" spans="1:8" ht="15">
      <c r="A4" s="401" t="s">
        <v>5</v>
      </c>
      <c r="B4" s="401"/>
      <c r="C4" s="401"/>
      <c r="D4" s="401"/>
      <c r="E4" s="401"/>
      <c r="F4" s="401"/>
      <c r="G4" s="401"/>
      <c r="H4" s="401"/>
    </row>
    <row r="5" spans="1:8" ht="12.75" customHeight="1">
      <c r="A5" s="400" t="s">
        <v>143</v>
      </c>
      <c r="B5" s="400" t="s">
        <v>142</v>
      </c>
      <c r="C5" s="389">
        <v>2014</v>
      </c>
      <c r="D5" s="389">
        <v>2015</v>
      </c>
      <c r="E5" s="389">
        <v>2016</v>
      </c>
      <c r="F5" s="389">
        <v>2017</v>
      </c>
      <c r="G5" s="386" t="s">
        <v>521</v>
      </c>
      <c r="H5" s="390" t="s">
        <v>530</v>
      </c>
    </row>
    <row r="6" spans="1:8" ht="12.75" customHeight="1">
      <c r="A6" s="400"/>
      <c r="B6" s="400"/>
      <c r="C6" s="389"/>
      <c r="D6" s="389"/>
      <c r="E6" s="389"/>
      <c r="F6" s="389"/>
      <c r="G6" s="386"/>
      <c r="H6" s="390"/>
    </row>
    <row r="7" spans="1:8" s="140" customFormat="1" ht="15">
      <c r="A7" s="144">
        <v>1005902090</v>
      </c>
      <c r="B7" s="144" t="s">
        <v>287</v>
      </c>
      <c r="C7" s="146">
        <v>161726.46611</v>
      </c>
      <c r="D7" s="146">
        <v>150302.08779999998</v>
      </c>
      <c r="E7" s="146">
        <v>152691.41230000003</v>
      </c>
      <c r="F7" s="146">
        <v>151629.42583</v>
      </c>
      <c r="G7" s="59">
        <v>-0.6955115903398035</v>
      </c>
      <c r="H7" s="59">
        <v>20.7169916366335</v>
      </c>
    </row>
    <row r="8" spans="1:8" ht="15">
      <c r="A8" s="144">
        <v>1201</v>
      </c>
      <c r="B8" s="144" t="s">
        <v>286</v>
      </c>
      <c r="C8" s="146">
        <v>134739.15295000002</v>
      </c>
      <c r="D8" s="146">
        <v>113999.73797</v>
      </c>
      <c r="E8" s="146">
        <v>128215.31178</v>
      </c>
      <c r="F8" s="146">
        <v>127625.79537999998</v>
      </c>
      <c r="G8" s="7">
        <v>-0.45978627031032504</v>
      </c>
      <c r="H8" s="7">
        <v>17.437397266613118</v>
      </c>
    </row>
    <row r="9" spans="1:8" ht="15">
      <c r="A9" s="144">
        <v>1001</v>
      </c>
      <c r="B9" s="144" t="s">
        <v>285</v>
      </c>
      <c r="C9" s="146">
        <v>90155.70148999999</v>
      </c>
      <c r="D9" s="146">
        <v>79760.56198999999</v>
      </c>
      <c r="E9" s="146">
        <v>67107.10717</v>
      </c>
      <c r="F9" s="146">
        <v>70813.06381</v>
      </c>
      <c r="G9" s="7">
        <v>5.522450298165649</v>
      </c>
      <c r="H9" s="7">
        <v>9.67512501406512</v>
      </c>
    </row>
    <row r="10" spans="1:8" ht="15">
      <c r="A10" s="144">
        <v>1006</v>
      </c>
      <c r="B10" s="144" t="s">
        <v>283</v>
      </c>
      <c r="C10" s="141">
        <v>54741.97436000001</v>
      </c>
      <c r="D10" s="141">
        <v>54613.89189000001</v>
      </c>
      <c r="E10" s="141">
        <v>65813.65740999999</v>
      </c>
      <c r="F10" s="141">
        <v>70021.78591000002</v>
      </c>
      <c r="G10" s="7">
        <v>6.394004930898478</v>
      </c>
      <c r="H10" s="7">
        <v>9.567013428554457</v>
      </c>
    </row>
    <row r="11" spans="1:8" ht="15">
      <c r="A11" s="144" t="s">
        <v>280</v>
      </c>
      <c r="B11" s="144" t="s">
        <v>279</v>
      </c>
      <c r="C11" s="141">
        <v>46514.79474000002</v>
      </c>
      <c r="D11" s="141">
        <v>35004.109330000014</v>
      </c>
      <c r="E11" s="141">
        <v>35057.16941</v>
      </c>
      <c r="F11" s="141">
        <v>52288.70999</v>
      </c>
      <c r="G11" s="7">
        <v>49.15268651177733</v>
      </c>
      <c r="H11" s="7">
        <v>7.144159266076045</v>
      </c>
    </row>
    <row r="12" spans="1:8" ht="15">
      <c r="A12" s="142" t="s">
        <v>312</v>
      </c>
      <c r="B12" s="142" t="s">
        <v>311</v>
      </c>
      <c r="C12" s="141">
        <v>18782.470230000003</v>
      </c>
      <c r="D12" s="141">
        <v>20360.25563</v>
      </c>
      <c r="E12" s="141">
        <v>21020.697799999998</v>
      </c>
      <c r="F12" s="141">
        <v>19968.556040000007</v>
      </c>
      <c r="G12" s="7">
        <v>-5.005265619678867</v>
      </c>
      <c r="H12" s="7">
        <v>2.7282857942107896</v>
      </c>
    </row>
    <row r="13" spans="1:8" ht="15">
      <c r="A13" s="142" t="s">
        <v>310</v>
      </c>
      <c r="B13" s="142" t="s">
        <v>309</v>
      </c>
      <c r="C13" s="141">
        <v>21054.50636</v>
      </c>
      <c r="D13" s="141">
        <v>18910.346659999996</v>
      </c>
      <c r="E13" s="141">
        <v>18323.430060000002</v>
      </c>
      <c r="F13" s="141">
        <v>16855.08301</v>
      </c>
      <c r="G13" s="7">
        <v>-8.013494445046076</v>
      </c>
      <c r="H13" s="7">
        <v>2.3028947833939934</v>
      </c>
    </row>
    <row r="14" spans="1:8" ht="15">
      <c r="A14" s="142" t="s">
        <v>303</v>
      </c>
      <c r="B14" s="142" t="s">
        <v>302</v>
      </c>
      <c r="C14" s="141">
        <v>15150.02499</v>
      </c>
      <c r="D14" s="141">
        <v>15614.585969999996</v>
      </c>
      <c r="E14" s="141">
        <v>16732.71119</v>
      </c>
      <c r="F14" s="141">
        <v>16328.644680000001</v>
      </c>
      <c r="G14" s="7">
        <v>-2.4148298826880077</v>
      </c>
      <c r="H14" s="7">
        <v>2.2309679893689283</v>
      </c>
    </row>
    <row r="15" spans="1:8" ht="15">
      <c r="A15" s="337" t="s">
        <v>301</v>
      </c>
      <c r="B15" s="142" t="s">
        <v>294</v>
      </c>
      <c r="C15" s="141">
        <v>8609.055080000002</v>
      </c>
      <c r="D15" s="141">
        <v>6877.935719999999</v>
      </c>
      <c r="E15" s="141">
        <v>10317.69509</v>
      </c>
      <c r="F15" s="141">
        <v>15830.359019999913</v>
      </c>
      <c r="G15" s="7">
        <v>53.42921923853745</v>
      </c>
      <c r="H15" s="7">
        <v>2.162887669243929</v>
      </c>
    </row>
    <row r="16" spans="1:8" ht="15">
      <c r="A16" s="143" t="s">
        <v>300</v>
      </c>
      <c r="B16" s="139" t="s">
        <v>299</v>
      </c>
      <c r="C16" s="141">
        <v>14801.178570000002</v>
      </c>
      <c r="D16" s="141">
        <v>5669.97166</v>
      </c>
      <c r="E16" s="141">
        <v>6539.844899999999</v>
      </c>
      <c r="F16" s="141">
        <v>10691.453170000003</v>
      </c>
      <c r="G16" s="7">
        <v>63.48175428441743</v>
      </c>
      <c r="H16" s="7">
        <v>1.4607635997690753</v>
      </c>
    </row>
    <row r="17" spans="1:8" ht="15">
      <c r="A17" s="143">
        <v>10059030</v>
      </c>
      <c r="B17" s="143" t="s">
        <v>305</v>
      </c>
      <c r="C17" s="141">
        <v>9939.05768</v>
      </c>
      <c r="D17" s="141">
        <v>7980.0416399999995</v>
      </c>
      <c r="E17" s="141">
        <v>8360.155159999998</v>
      </c>
      <c r="F17" s="141">
        <v>9922.325739999998</v>
      </c>
      <c r="G17" s="7">
        <v>18.685904150133027</v>
      </c>
      <c r="H17" s="7">
        <v>1.3556784129882458</v>
      </c>
    </row>
    <row r="18" spans="1:8" ht="15">
      <c r="A18" s="145" t="s">
        <v>313</v>
      </c>
      <c r="B18" s="144" t="s">
        <v>306</v>
      </c>
      <c r="C18" s="141">
        <v>25086.240240000003</v>
      </c>
      <c r="D18" s="141">
        <v>12792.712480000004</v>
      </c>
      <c r="E18" s="141">
        <v>14380.326730000002</v>
      </c>
      <c r="F18" s="141">
        <v>7603.5648599999995</v>
      </c>
      <c r="G18" s="7">
        <v>-47.12522877427001</v>
      </c>
      <c r="H18" s="7">
        <v>1.038868206160907</v>
      </c>
    </row>
    <row r="19" spans="1:8" ht="15">
      <c r="A19" s="143" t="s">
        <v>298</v>
      </c>
      <c r="B19" s="143" t="s">
        <v>304</v>
      </c>
      <c r="C19" s="141">
        <v>9764.240970000003</v>
      </c>
      <c r="D19" s="141">
        <v>7729.1780899999985</v>
      </c>
      <c r="E19" s="141">
        <v>8641.768020000001</v>
      </c>
      <c r="F19" s="141">
        <v>7553.928710000001</v>
      </c>
      <c r="G19" s="7">
        <v>-12.588156815623474</v>
      </c>
      <c r="H19" s="7">
        <v>1.0320864637728724</v>
      </c>
    </row>
    <row r="20" spans="1:8" s="140" customFormat="1" ht="15">
      <c r="A20" s="142" t="s">
        <v>297</v>
      </c>
      <c r="B20" s="142" t="s">
        <v>296</v>
      </c>
      <c r="C20" s="141">
        <v>6778.136879999999</v>
      </c>
      <c r="D20" s="141">
        <v>5975.0065</v>
      </c>
      <c r="E20" s="141">
        <v>5567.246289999999</v>
      </c>
      <c r="F20" s="141">
        <v>5469.718680000001</v>
      </c>
      <c r="G20" s="7">
        <v>-1.7518105885701352</v>
      </c>
      <c r="H20" s="7">
        <v>0.7473227279469021</v>
      </c>
    </row>
    <row r="21" spans="1:8" ht="15">
      <c r="A21" s="139"/>
      <c r="B21" s="139" t="s">
        <v>38</v>
      </c>
      <c r="C21" s="138">
        <v>127557.9696500001</v>
      </c>
      <c r="D21" s="138">
        <v>138281.95309999958</v>
      </c>
      <c r="E21" s="138">
        <v>146389.50385000103</v>
      </c>
      <c r="F21" s="138">
        <v>149306.10012000008</v>
      </c>
      <c r="G21" s="7">
        <v>1.9923534087440853</v>
      </c>
      <c r="H21" s="7">
        <v>20.399557741202102</v>
      </c>
    </row>
    <row r="22" spans="1:8" ht="15">
      <c r="A22" s="132"/>
      <c r="B22" s="117" t="s">
        <v>104</v>
      </c>
      <c r="C22" s="88">
        <v>745400.9703</v>
      </c>
      <c r="D22" s="88">
        <v>673872.3764299995</v>
      </c>
      <c r="E22" s="88">
        <v>705158.037160001</v>
      </c>
      <c r="F22" s="88">
        <v>731908.5149500001</v>
      </c>
      <c r="G22" s="87">
        <v>3.7935436285652546</v>
      </c>
      <c r="H22" s="87">
        <v>100</v>
      </c>
    </row>
    <row r="23" spans="1:6" ht="14.25" customHeight="1">
      <c r="A23" s="325" t="s">
        <v>295</v>
      </c>
      <c r="B23" s="325"/>
      <c r="C23" s="136"/>
      <c r="D23" s="136"/>
      <c r="E23" s="136"/>
      <c r="F23" s="136"/>
    </row>
    <row r="24" spans="1:6" ht="15">
      <c r="A24" s="105" t="s">
        <v>0</v>
      </c>
      <c r="B24" s="134"/>
      <c r="C24" s="135"/>
      <c r="D24" s="135"/>
      <c r="E24" s="135"/>
      <c r="F24" s="135"/>
    </row>
    <row r="25" spans="3:6" ht="15">
      <c r="C25" s="134"/>
      <c r="D25" s="134"/>
      <c r="E25" s="134"/>
      <c r="F25" s="134"/>
    </row>
  </sheetData>
  <sheetProtection/>
  <mergeCells count="11">
    <mergeCell ref="E5:E6"/>
    <mergeCell ref="F5:F6"/>
    <mergeCell ref="A2:H2"/>
    <mergeCell ref="A3:H3"/>
    <mergeCell ref="A4:H4"/>
    <mergeCell ref="H5:H6"/>
    <mergeCell ref="A5:A6"/>
    <mergeCell ref="B5:B6"/>
    <mergeCell ref="G5:G6"/>
    <mergeCell ref="C5:C6"/>
    <mergeCell ref="D5:D6"/>
  </mergeCells>
  <printOptions horizontalCentered="1" verticalCentered="1"/>
  <pageMargins left="0.7874015748031497" right="0.7874015748031497" top="2.28" bottom="0.984251968503937" header="0" footer="0"/>
  <pageSetup horizontalDpi="600" verticalDpi="600" orientation="landscape" scale="90" r:id="rId1"/>
  <headerFooter alignWithMargins="0">
    <oddFooter>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E13" sqref="E13"/>
    </sheetView>
  </sheetViews>
  <sheetFormatPr defaultColWidth="10.00390625" defaultRowHeight="12.75"/>
  <cols>
    <col min="1" max="1" width="13.375" style="133" customWidth="1"/>
    <col min="2" max="2" width="23.375" style="105" customWidth="1"/>
    <col min="3" max="6" width="11.50390625" style="105" customWidth="1"/>
    <col min="7" max="7" width="10.375" style="105" customWidth="1"/>
    <col min="8" max="8" width="13.75390625" style="105" customWidth="1"/>
    <col min="9" max="16384" width="10.00390625" style="105" customWidth="1"/>
  </cols>
  <sheetData>
    <row r="1" spans="1:8" ht="15">
      <c r="A1" s="401" t="s">
        <v>317</v>
      </c>
      <c r="B1" s="401"/>
      <c r="C1" s="401"/>
      <c r="D1" s="401"/>
      <c r="E1" s="401"/>
      <c r="F1" s="401"/>
      <c r="G1" s="401"/>
      <c r="H1" s="401"/>
    </row>
    <row r="2" spans="1:8" ht="15.75" customHeight="1">
      <c r="A2" s="401" t="s">
        <v>578</v>
      </c>
      <c r="B2" s="401"/>
      <c r="C2" s="401"/>
      <c r="D2" s="401"/>
      <c r="E2" s="401"/>
      <c r="F2" s="401"/>
      <c r="G2" s="401"/>
      <c r="H2" s="401"/>
    </row>
    <row r="3" spans="1:8" ht="15">
      <c r="A3" s="401" t="s">
        <v>145</v>
      </c>
      <c r="B3" s="401"/>
      <c r="C3" s="401"/>
      <c r="D3" s="401"/>
      <c r="E3" s="401"/>
      <c r="F3" s="401"/>
      <c r="G3" s="401"/>
      <c r="H3" s="401"/>
    </row>
    <row r="4" spans="1:8" ht="12.75" customHeight="1">
      <c r="A4" s="400" t="s">
        <v>143</v>
      </c>
      <c r="B4" s="400" t="s">
        <v>142</v>
      </c>
      <c r="C4" s="389">
        <v>2014</v>
      </c>
      <c r="D4" s="389">
        <v>2015</v>
      </c>
      <c r="E4" s="389">
        <v>2016</v>
      </c>
      <c r="F4" s="389">
        <v>2017</v>
      </c>
      <c r="G4" s="386" t="s">
        <v>521</v>
      </c>
      <c r="H4" s="390" t="s">
        <v>530</v>
      </c>
    </row>
    <row r="5" spans="1:8" ht="12.75" customHeight="1">
      <c r="A5" s="400"/>
      <c r="B5" s="400"/>
      <c r="C5" s="389"/>
      <c r="D5" s="389"/>
      <c r="E5" s="389"/>
      <c r="F5" s="389"/>
      <c r="G5" s="386"/>
      <c r="H5" s="390"/>
    </row>
    <row r="6" spans="1:8" s="140" customFormat="1" ht="15">
      <c r="A6" s="144">
        <v>1005902090</v>
      </c>
      <c r="B6" s="144" t="s">
        <v>287</v>
      </c>
      <c r="C6" s="146">
        <v>681297.283</v>
      </c>
      <c r="D6" s="146">
        <v>726271.223</v>
      </c>
      <c r="E6" s="146">
        <v>793661.986</v>
      </c>
      <c r="F6" s="146">
        <v>804362.019</v>
      </c>
      <c r="G6" s="59">
        <v>1.348185145407732</v>
      </c>
      <c r="H6" s="59">
        <v>41.443372987634866</v>
      </c>
    </row>
    <row r="7" spans="1:8" ht="15">
      <c r="A7" s="144">
        <v>1201</v>
      </c>
      <c r="B7" s="144" t="s">
        <v>286</v>
      </c>
      <c r="C7" s="146">
        <v>245172.327</v>
      </c>
      <c r="D7" s="146">
        <v>267062.854</v>
      </c>
      <c r="E7" s="146">
        <v>306126.736</v>
      </c>
      <c r="F7" s="146">
        <v>309922.511</v>
      </c>
      <c r="G7" s="7">
        <v>1.2399358022750606</v>
      </c>
      <c r="H7" s="7">
        <v>15.968225646215362</v>
      </c>
    </row>
    <row r="8" spans="1:8" ht="15">
      <c r="A8" s="144">
        <v>1001</v>
      </c>
      <c r="B8" s="144" t="s">
        <v>285</v>
      </c>
      <c r="C8" s="146">
        <v>273366.425</v>
      </c>
      <c r="D8" s="146">
        <v>261562.916</v>
      </c>
      <c r="E8" s="146">
        <v>266945.149</v>
      </c>
      <c r="F8" s="146">
        <v>279894.958</v>
      </c>
      <c r="G8" s="7">
        <v>4.8511123159612035</v>
      </c>
      <c r="H8" s="7">
        <v>14.421107496066885</v>
      </c>
    </row>
    <row r="9" spans="1:8" ht="15">
      <c r="A9" s="144">
        <v>1006</v>
      </c>
      <c r="B9" s="144" t="s">
        <v>283</v>
      </c>
      <c r="C9" s="141">
        <v>102464.595</v>
      </c>
      <c r="D9" s="141">
        <v>130764.044</v>
      </c>
      <c r="E9" s="141">
        <v>162413.289</v>
      </c>
      <c r="F9" s="141">
        <v>175553.914</v>
      </c>
      <c r="G9" s="7">
        <v>8.090855791978946</v>
      </c>
      <c r="H9" s="7">
        <v>9.045114221561938</v>
      </c>
    </row>
    <row r="10" spans="1:8" ht="15">
      <c r="A10" s="144" t="s">
        <v>280</v>
      </c>
      <c r="B10" s="144" t="s">
        <v>279</v>
      </c>
      <c r="C10" s="141">
        <v>38346.812</v>
      </c>
      <c r="D10" s="141">
        <v>34724.455</v>
      </c>
      <c r="E10" s="141">
        <v>37971.151</v>
      </c>
      <c r="F10" s="141">
        <v>51582.449</v>
      </c>
      <c r="G10" s="7">
        <v>35.84641929869336</v>
      </c>
      <c r="H10" s="7">
        <v>2.6576971848824367</v>
      </c>
    </row>
    <row r="11" spans="1:8" ht="15">
      <c r="A11" s="144" t="s">
        <v>312</v>
      </c>
      <c r="B11" s="144" t="s">
        <v>311</v>
      </c>
      <c r="C11" s="141">
        <v>17296.056</v>
      </c>
      <c r="D11" s="141">
        <v>18600.355</v>
      </c>
      <c r="E11" s="141">
        <v>19360.536</v>
      </c>
      <c r="F11" s="141">
        <v>18760.224</v>
      </c>
      <c r="G11" s="7">
        <v>-3.1006992781604903</v>
      </c>
      <c r="H11" s="7">
        <v>0.9665883547437603</v>
      </c>
    </row>
    <row r="12" spans="1:8" ht="15">
      <c r="A12" s="144" t="s">
        <v>310</v>
      </c>
      <c r="B12" s="144" t="s">
        <v>309</v>
      </c>
      <c r="C12" s="141">
        <v>12424.274</v>
      </c>
      <c r="D12" s="141">
        <v>11187.142</v>
      </c>
      <c r="E12" s="141">
        <v>9334.039</v>
      </c>
      <c r="F12" s="141">
        <v>7783.401</v>
      </c>
      <c r="G12" s="7">
        <v>-16.612722530942936</v>
      </c>
      <c r="H12" s="7">
        <v>0.40102638256882955</v>
      </c>
    </row>
    <row r="13" spans="1:8" ht="15">
      <c r="A13" s="144" t="s">
        <v>303</v>
      </c>
      <c r="B13" s="144" t="s">
        <v>302</v>
      </c>
      <c r="C13" s="141">
        <v>7373.132</v>
      </c>
      <c r="D13" s="141">
        <v>7631.962</v>
      </c>
      <c r="E13" s="141">
        <v>8038.564</v>
      </c>
      <c r="F13" s="141">
        <v>7609.816</v>
      </c>
      <c r="G13" s="7">
        <v>-5.333639192273654</v>
      </c>
      <c r="H13" s="7">
        <v>0.3920827132630582</v>
      </c>
    </row>
    <row r="14" spans="1:8" ht="15">
      <c r="A14" s="144" t="s">
        <v>301</v>
      </c>
      <c r="B14" s="144" t="s">
        <v>294</v>
      </c>
      <c r="C14" s="141">
        <v>55394.922</v>
      </c>
      <c r="D14" s="141">
        <v>34851.291</v>
      </c>
      <c r="E14" s="141">
        <v>57533.016</v>
      </c>
      <c r="F14" s="141">
        <v>67991.995</v>
      </c>
      <c r="G14" s="7">
        <v>18.179090420012045</v>
      </c>
      <c r="H14" s="7">
        <v>3.5031708887269133</v>
      </c>
    </row>
    <row r="15" spans="1:8" ht="15">
      <c r="A15" s="144" t="s">
        <v>300</v>
      </c>
      <c r="B15" s="144" t="s">
        <v>299</v>
      </c>
      <c r="C15" s="141">
        <v>22660.885</v>
      </c>
      <c r="D15" s="141">
        <v>9818.429</v>
      </c>
      <c r="E15" s="141">
        <v>13290.289</v>
      </c>
      <c r="F15" s="141">
        <v>22615.222</v>
      </c>
      <c r="G15" s="7">
        <v>70.16350810731053</v>
      </c>
      <c r="H15" s="7">
        <v>1.1652105126860368</v>
      </c>
    </row>
    <row r="16" spans="1:8" ht="15">
      <c r="A16" s="144">
        <v>10059030</v>
      </c>
      <c r="B16" s="144" t="s">
        <v>305</v>
      </c>
      <c r="C16" s="141">
        <v>36818.184</v>
      </c>
      <c r="D16" s="141">
        <v>32845.599</v>
      </c>
      <c r="E16" s="141">
        <v>33934.759</v>
      </c>
      <c r="F16" s="141">
        <v>42862.162</v>
      </c>
      <c r="G16" s="7">
        <v>26.30754796284247</v>
      </c>
      <c r="H16" s="7">
        <v>2.2083993585759165</v>
      </c>
    </row>
    <row r="17" spans="1:8" ht="15">
      <c r="A17" s="144" t="s">
        <v>313</v>
      </c>
      <c r="B17" s="144" t="s">
        <v>306</v>
      </c>
      <c r="C17" s="141">
        <v>10108.2</v>
      </c>
      <c r="D17" s="141">
        <v>5859.773</v>
      </c>
      <c r="E17" s="141">
        <v>7232.704</v>
      </c>
      <c r="F17" s="141">
        <v>4081.897</v>
      </c>
      <c r="G17" s="7">
        <v>-43.56333398961163</v>
      </c>
      <c r="H17" s="7">
        <v>0.21031273962738883</v>
      </c>
    </row>
    <row r="18" spans="1:8" ht="15">
      <c r="A18" s="144" t="s">
        <v>298</v>
      </c>
      <c r="B18" s="144" t="s">
        <v>304</v>
      </c>
      <c r="C18" s="141">
        <v>3231.026</v>
      </c>
      <c r="D18" s="141">
        <v>3035.479</v>
      </c>
      <c r="E18" s="141">
        <v>3452.237</v>
      </c>
      <c r="F18" s="141">
        <v>3318.744</v>
      </c>
      <c r="G18" s="7">
        <v>-3.8668550276241165</v>
      </c>
      <c r="H18" s="7">
        <v>0.17099259064154704</v>
      </c>
    </row>
    <row r="19" spans="1:8" s="140" customFormat="1" ht="15">
      <c r="A19" s="144" t="s">
        <v>297</v>
      </c>
      <c r="B19" s="144" t="s">
        <v>296</v>
      </c>
      <c r="C19" s="141">
        <v>11656.33</v>
      </c>
      <c r="D19" s="141">
        <v>11105.064</v>
      </c>
      <c r="E19" s="141">
        <v>11463.767</v>
      </c>
      <c r="F19" s="141">
        <v>12137.105</v>
      </c>
      <c r="G19" s="7">
        <v>5.873619029416766</v>
      </c>
      <c r="H19" s="7">
        <v>0.625343511532819</v>
      </c>
    </row>
    <row r="20" spans="1:8" ht="15">
      <c r="A20" s="139"/>
      <c r="B20" s="139" t="s">
        <v>38</v>
      </c>
      <c r="C20" s="138">
        <v>100429.50399999996</v>
      </c>
      <c r="D20" s="138">
        <v>124625.5859999999</v>
      </c>
      <c r="E20" s="138">
        <v>129889.93499999936</v>
      </c>
      <c r="F20" s="138">
        <v>132393.6449999998</v>
      </c>
      <c r="G20" s="7">
        <v>1.9275627476450952</v>
      </c>
      <c r="H20" s="7">
        <v>6.821355411272235</v>
      </c>
    </row>
    <row r="21" spans="1:8" ht="15">
      <c r="A21" s="132"/>
      <c r="B21" s="117" t="s">
        <v>104</v>
      </c>
      <c r="C21" s="88">
        <v>1618039.955</v>
      </c>
      <c r="D21" s="88">
        <v>1679946.172</v>
      </c>
      <c r="E21" s="88">
        <v>1860648.157</v>
      </c>
      <c r="F21" s="88">
        <v>1940870.062</v>
      </c>
      <c r="G21" s="87">
        <v>4.311503209147571</v>
      </c>
      <c r="H21" s="87">
        <v>100</v>
      </c>
    </row>
    <row r="22" spans="1:6" ht="14.25" customHeight="1">
      <c r="A22" s="325" t="s">
        <v>295</v>
      </c>
      <c r="B22" s="325"/>
      <c r="C22" s="136"/>
      <c r="D22" s="136"/>
      <c r="E22" s="136"/>
      <c r="F22" s="136"/>
    </row>
    <row r="23" spans="1:6" ht="15">
      <c r="A23" s="105" t="s">
        <v>0</v>
      </c>
      <c r="B23" s="134"/>
      <c r="C23" s="135"/>
      <c r="D23" s="135"/>
      <c r="E23" s="135"/>
      <c r="F23" s="135"/>
    </row>
    <row r="24" spans="3:6" ht="15">
      <c r="C24" s="134"/>
      <c r="D24" s="134"/>
      <c r="E24" s="134"/>
      <c r="F24" s="134"/>
    </row>
  </sheetData>
  <sheetProtection/>
  <mergeCells count="11">
    <mergeCell ref="F4:F5"/>
    <mergeCell ref="G4:G5"/>
    <mergeCell ref="H4:H5"/>
    <mergeCell ref="A1:H1"/>
    <mergeCell ref="A2:H2"/>
    <mergeCell ref="A3:H3"/>
    <mergeCell ref="A4:A5"/>
    <mergeCell ref="B4:B5"/>
    <mergeCell ref="C4:C5"/>
    <mergeCell ref="D4:D5"/>
    <mergeCell ref="E4:E5"/>
  </mergeCells>
  <printOptions horizontalCentered="1" verticalCentered="1"/>
  <pageMargins left="0.7874015748031497" right="0.7874015748031497" top="2.28" bottom="0.984251968503937" header="0" footer="0"/>
  <pageSetup horizontalDpi="600" verticalDpi="600" orientation="landscape" scale="90" r:id="rId1"/>
  <headerFooter alignWithMargins="0">
    <oddFooter>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selection activeCell="A3" sqref="A3:G3"/>
    </sheetView>
  </sheetViews>
  <sheetFormatPr defaultColWidth="10.00390625" defaultRowHeight="12.75"/>
  <cols>
    <col min="1" max="1" width="17.375" style="1" customWidth="1"/>
    <col min="2" max="5" width="11.875" style="1" customWidth="1"/>
    <col min="6" max="6" width="11.75390625" style="1" customWidth="1"/>
    <col min="7" max="7" width="14.875" style="1" customWidth="1"/>
    <col min="8" max="8" width="4.125" style="1" customWidth="1"/>
    <col min="9" max="16384" width="10.00390625" style="1" customWidth="1"/>
  </cols>
  <sheetData>
    <row r="1" spans="2:5" ht="15">
      <c r="B1" s="3"/>
      <c r="C1" s="3"/>
      <c r="D1" s="3"/>
      <c r="E1" s="3"/>
    </row>
    <row r="2" spans="1:7" ht="15">
      <c r="A2" s="384" t="s">
        <v>318</v>
      </c>
      <c r="B2" s="384"/>
      <c r="C2" s="384"/>
      <c r="D2" s="384"/>
      <c r="E2" s="384"/>
      <c r="F2" s="384"/>
      <c r="G2" s="384"/>
    </row>
    <row r="3" spans="1:7" ht="15">
      <c r="A3" s="384" t="s">
        <v>579</v>
      </c>
      <c r="B3" s="384"/>
      <c r="C3" s="384"/>
      <c r="D3" s="384"/>
      <c r="E3" s="384"/>
      <c r="F3" s="384"/>
      <c r="G3" s="384"/>
    </row>
    <row r="4" spans="1:7" ht="15">
      <c r="A4" s="384" t="s">
        <v>5</v>
      </c>
      <c r="B4" s="384"/>
      <c r="C4" s="384"/>
      <c r="D4" s="384"/>
      <c r="E4" s="384"/>
      <c r="F4" s="384"/>
      <c r="G4" s="384"/>
    </row>
    <row r="5" spans="1:6" ht="15">
      <c r="A5" s="318"/>
      <c r="B5" s="318"/>
      <c r="C5" s="318"/>
      <c r="D5" s="318"/>
      <c r="E5" s="318"/>
      <c r="F5" s="318"/>
    </row>
    <row r="6" spans="1:7" ht="12.75" customHeight="1">
      <c r="A6" s="388" t="s">
        <v>180</v>
      </c>
      <c r="B6" s="389">
        <v>2014</v>
      </c>
      <c r="C6" s="389">
        <v>2015</v>
      </c>
      <c r="D6" s="389">
        <v>2016</v>
      </c>
      <c r="E6" s="389">
        <v>2017</v>
      </c>
      <c r="F6" s="386" t="s">
        <v>521</v>
      </c>
      <c r="G6" s="390" t="s">
        <v>530</v>
      </c>
    </row>
    <row r="7" spans="1:7" ht="19.5" customHeight="1">
      <c r="A7" s="388"/>
      <c r="B7" s="389"/>
      <c r="C7" s="389"/>
      <c r="D7" s="389"/>
      <c r="E7" s="389"/>
      <c r="F7" s="386"/>
      <c r="G7" s="390"/>
    </row>
    <row r="8" spans="1:7" s="9" customFormat="1" ht="15">
      <c r="A8" s="27" t="s">
        <v>179</v>
      </c>
      <c r="B8" s="3">
        <v>374703.5644299989</v>
      </c>
      <c r="C8" s="3">
        <v>366858.65510999976</v>
      </c>
      <c r="D8" s="3">
        <v>381391.3838700002</v>
      </c>
      <c r="E8" s="3">
        <v>391713.3223099991</v>
      </c>
      <c r="F8" s="37">
        <v>2.7063900435457144</v>
      </c>
      <c r="G8" s="37">
        <v>53.51943778612267</v>
      </c>
    </row>
    <row r="9" spans="1:7" ht="15">
      <c r="A9" s="27" t="s">
        <v>176</v>
      </c>
      <c r="B9" s="3">
        <v>67233.79170999999</v>
      </c>
      <c r="C9" s="3">
        <v>47181.25810000001</v>
      </c>
      <c r="D9" s="3">
        <v>44566.72911</v>
      </c>
      <c r="E9" s="3">
        <v>55241.04534999992</v>
      </c>
      <c r="F9" s="37">
        <v>23.951311781606144</v>
      </c>
      <c r="G9" s="37">
        <v>7.547534182434503</v>
      </c>
    </row>
    <row r="10" spans="1:7" ht="15">
      <c r="A10" s="27" t="s">
        <v>163</v>
      </c>
      <c r="B10" s="3">
        <v>60528.44343000001</v>
      </c>
      <c r="C10" s="3">
        <v>44199.60530999999</v>
      </c>
      <c r="D10" s="3">
        <v>31143.422980000003</v>
      </c>
      <c r="E10" s="3">
        <v>44674.925729999995</v>
      </c>
      <c r="F10" s="37">
        <v>43.44899004418939</v>
      </c>
      <c r="G10" s="37">
        <v>6.103894792514062</v>
      </c>
    </row>
    <row r="11" spans="1:7" ht="15">
      <c r="A11" s="27" t="s">
        <v>152</v>
      </c>
      <c r="B11" s="3">
        <v>23346.099680000014</v>
      </c>
      <c r="C11" s="3">
        <v>24730.15275000001</v>
      </c>
      <c r="D11" s="3">
        <v>34273.136300000006</v>
      </c>
      <c r="E11" s="3">
        <v>34914.95882000003</v>
      </c>
      <c r="F11" s="37">
        <v>1.8726693535777272</v>
      </c>
      <c r="G11" s="37">
        <v>4.770399319973108</v>
      </c>
    </row>
    <row r="12" spans="1:7" ht="15">
      <c r="A12" s="27" t="s">
        <v>242</v>
      </c>
      <c r="B12" s="3">
        <v>9486.470459999999</v>
      </c>
      <c r="C12" s="3">
        <v>10771.577110000004</v>
      </c>
      <c r="D12" s="3">
        <v>11267.72741</v>
      </c>
      <c r="E12" s="3">
        <v>30065.802779999995</v>
      </c>
      <c r="F12" s="37">
        <v>166.83111585852606</v>
      </c>
      <c r="G12" s="37">
        <v>4.107863505598643</v>
      </c>
    </row>
    <row r="13" spans="1:7" ht="15">
      <c r="A13" s="27" t="s">
        <v>161</v>
      </c>
      <c r="B13" s="3">
        <v>22366.284610000002</v>
      </c>
      <c r="C13" s="3">
        <v>22745.179800000005</v>
      </c>
      <c r="D13" s="3">
        <v>28717.630599999986</v>
      </c>
      <c r="E13" s="3">
        <v>24928.428760000003</v>
      </c>
      <c r="F13" s="37">
        <v>-13.19468828323178</v>
      </c>
      <c r="G13" s="37">
        <v>3.4059487286745136</v>
      </c>
    </row>
    <row r="14" spans="1:7" ht="15">
      <c r="A14" s="27" t="s">
        <v>214</v>
      </c>
      <c r="B14" s="3">
        <v>13194.099600000003</v>
      </c>
      <c r="C14" s="3">
        <v>36848.707030000005</v>
      </c>
      <c r="D14" s="3">
        <v>22923.205740000005</v>
      </c>
      <c r="E14" s="3">
        <v>21924.466720000004</v>
      </c>
      <c r="F14" s="37">
        <v>-4.356890704240568</v>
      </c>
      <c r="G14" s="37">
        <v>2.995520105610165</v>
      </c>
    </row>
    <row r="15" spans="1:7" ht="15">
      <c r="A15" s="27" t="s">
        <v>243</v>
      </c>
      <c r="B15" s="3">
        <v>9459.741350000002</v>
      </c>
      <c r="C15" s="3">
        <v>11802.092939999995</v>
      </c>
      <c r="D15" s="3">
        <v>18827.142779999987</v>
      </c>
      <c r="E15" s="3">
        <v>18646.333730000006</v>
      </c>
      <c r="F15" s="37">
        <v>-0.960363726523894</v>
      </c>
      <c r="G15" s="37">
        <v>2.547631753030479</v>
      </c>
    </row>
    <row r="16" spans="1:7" ht="15">
      <c r="A16" s="27" t="s">
        <v>178</v>
      </c>
      <c r="B16" s="3">
        <v>12240.688139999998</v>
      </c>
      <c r="C16" s="3">
        <v>11885.508670000001</v>
      </c>
      <c r="D16" s="3">
        <v>16517.697959999998</v>
      </c>
      <c r="E16" s="3">
        <v>14098.795930000004</v>
      </c>
      <c r="F16" s="37">
        <v>-14.644304768483574</v>
      </c>
      <c r="G16" s="37">
        <v>1.926305766638495</v>
      </c>
    </row>
    <row r="17" spans="1:7" s="9" customFormat="1" ht="15">
      <c r="A17" s="27" t="s">
        <v>292</v>
      </c>
      <c r="B17" s="3">
        <v>8960.88016</v>
      </c>
      <c r="C17" s="3">
        <v>9037.565689999998</v>
      </c>
      <c r="D17" s="3">
        <v>13475.148680000008</v>
      </c>
      <c r="E17" s="3">
        <v>11470.281210000003</v>
      </c>
      <c r="F17" s="37">
        <v>-14.87825861970381</v>
      </c>
      <c r="G17" s="37">
        <v>1.5671741721413919</v>
      </c>
    </row>
    <row r="18" spans="1:7" ht="15">
      <c r="A18" s="27" t="s">
        <v>169</v>
      </c>
      <c r="B18" s="3">
        <v>7023.342429999998</v>
      </c>
      <c r="C18" s="3">
        <v>8105.49606</v>
      </c>
      <c r="D18" s="3">
        <v>9937.81767</v>
      </c>
      <c r="E18" s="3">
        <v>10221.840549999997</v>
      </c>
      <c r="F18" s="37">
        <v>2.858000513104564</v>
      </c>
      <c r="G18" s="37">
        <v>1.39660085122774</v>
      </c>
    </row>
    <row r="19" spans="1:7" ht="15">
      <c r="A19" s="27" t="s">
        <v>170</v>
      </c>
      <c r="B19" s="3">
        <v>28941.574290000004</v>
      </c>
      <c r="C19" s="3">
        <v>20793.35125</v>
      </c>
      <c r="D19" s="3">
        <v>10642.397529999991</v>
      </c>
      <c r="E19" s="3">
        <v>8527.738359999996</v>
      </c>
      <c r="F19" s="37">
        <v>-19.870138885894416</v>
      </c>
      <c r="G19" s="37">
        <v>1.1651371975884959</v>
      </c>
    </row>
    <row r="20" spans="1:7" ht="15">
      <c r="A20" s="27" t="s">
        <v>175</v>
      </c>
      <c r="B20" s="3">
        <v>13130.530120000005</v>
      </c>
      <c r="C20" s="3">
        <v>8013.684979999997</v>
      </c>
      <c r="D20" s="3">
        <v>7488.942699999994</v>
      </c>
      <c r="E20" s="3">
        <v>6203.609899999998</v>
      </c>
      <c r="F20" s="37">
        <v>-17.16307430152988</v>
      </c>
      <c r="G20" s="37">
        <v>0.847593623148899</v>
      </c>
    </row>
    <row r="21" spans="1:7" ht="15">
      <c r="A21" s="27" t="s">
        <v>171</v>
      </c>
      <c r="B21" s="3">
        <v>3656.8504500000013</v>
      </c>
      <c r="C21" s="3">
        <v>3144.3496100000007</v>
      </c>
      <c r="D21" s="3">
        <v>4460.489099999999</v>
      </c>
      <c r="E21" s="3">
        <v>5811.31712</v>
      </c>
      <c r="F21" s="37">
        <v>30.284302678825092</v>
      </c>
      <c r="G21" s="37">
        <v>0.7939950145814337</v>
      </c>
    </row>
    <row r="22" spans="1:7" ht="15">
      <c r="A22" s="27" t="s">
        <v>157</v>
      </c>
      <c r="B22" s="3"/>
      <c r="C22" s="3">
        <v>3274.20978</v>
      </c>
      <c r="D22" s="3">
        <v>4363.479340000001</v>
      </c>
      <c r="E22" s="3">
        <v>5639.74804</v>
      </c>
      <c r="F22" s="37">
        <v>29.24887688364761</v>
      </c>
      <c r="G22" s="37">
        <v>0.7705536859870095</v>
      </c>
    </row>
    <row r="23" spans="1:7" ht="15">
      <c r="A23" s="27" t="s">
        <v>217</v>
      </c>
      <c r="B23" s="3">
        <v>4686.225139999999</v>
      </c>
      <c r="C23" s="3">
        <v>4621.1742300000005</v>
      </c>
      <c r="D23" s="3">
        <v>4905.42172</v>
      </c>
      <c r="E23" s="3">
        <v>5538.732469999999</v>
      </c>
      <c r="F23" s="37">
        <v>12.910424141881904</v>
      </c>
      <c r="G23" s="37">
        <v>0.756752019803784</v>
      </c>
    </row>
    <row r="24" spans="1:7" s="9" customFormat="1" ht="15">
      <c r="A24" s="27" t="s">
        <v>167</v>
      </c>
      <c r="B24" s="3">
        <v>2636.5552799999996</v>
      </c>
      <c r="C24" s="3">
        <v>2140.4005100000004</v>
      </c>
      <c r="D24" s="3">
        <v>6865.154830000002</v>
      </c>
      <c r="E24" s="3">
        <v>3579.2111299999992</v>
      </c>
      <c r="F24" s="37">
        <v>-47.86408728381152</v>
      </c>
      <c r="G24" s="37">
        <v>0.48902438718649366</v>
      </c>
    </row>
    <row r="25" spans="1:7" ht="15">
      <c r="A25" s="27" t="s">
        <v>160</v>
      </c>
      <c r="B25" s="3">
        <v>3688.66384</v>
      </c>
      <c r="C25" s="3">
        <v>4419.257609999999</v>
      </c>
      <c r="D25" s="3">
        <v>2650.1559399999996</v>
      </c>
      <c r="E25" s="3">
        <v>3505.522339999999</v>
      </c>
      <c r="F25" s="37">
        <v>32.27607806354216</v>
      </c>
      <c r="G25" s="37">
        <v>0.47895635429784306</v>
      </c>
    </row>
    <row r="26" spans="1:7" ht="15">
      <c r="A26" s="27" t="s">
        <v>168</v>
      </c>
      <c r="B26" s="3">
        <v>4868.100779999999</v>
      </c>
      <c r="C26" s="3">
        <v>4345.46741</v>
      </c>
      <c r="D26" s="3">
        <v>2808.338360000002</v>
      </c>
      <c r="E26" s="3">
        <v>2459.4655300000018</v>
      </c>
      <c r="F26" s="37">
        <v>-12.422749159043644</v>
      </c>
      <c r="G26" s="37">
        <v>0.3360345561996942</v>
      </c>
    </row>
    <row r="27" spans="1:7" ht="15">
      <c r="A27" s="27" t="s">
        <v>165</v>
      </c>
      <c r="B27" s="3">
        <v>862.3185999999998</v>
      </c>
      <c r="C27" s="3">
        <v>1237.38918</v>
      </c>
      <c r="D27" s="3">
        <v>1041.10967</v>
      </c>
      <c r="E27" s="3">
        <v>1947.2104800000002</v>
      </c>
      <c r="F27" s="37">
        <v>87.03221534768764</v>
      </c>
      <c r="G27" s="37">
        <v>0.2660456109235217</v>
      </c>
    </row>
    <row r="28" spans="1:7" ht="15">
      <c r="A28" s="55" t="s">
        <v>38</v>
      </c>
      <c r="B28" s="3">
        <v>74386.74580000027</v>
      </c>
      <c r="C28" s="3">
        <v>27717.293299999554</v>
      </c>
      <c r="D28" s="3">
        <v>46891.50487000006</v>
      </c>
      <c r="E28" s="3">
        <v>30795.757689999882</v>
      </c>
      <c r="F28" s="37">
        <v>-34.325507839049564</v>
      </c>
      <c r="G28" s="37">
        <v>4.207596586317037</v>
      </c>
    </row>
    <row r="29" spans="1:7" ht="15">
      <c r="A29" s="65"/>
      <c r="B29" s="3"/>
      <c r="C29" s="3"/>
      <c r="D29" s="3"/>
      <c r="E29" s="3"/>
      <c r="F29" s="37"/>
      <c r="G29" s="37"/>
    </row>
    <row r="30" spans="1:7" s="9" customFormat="1" ht="15">
      <c r="A30" s="148" t="s">
        <v>104</v>
      </c>
      <c r="B30" s="46">
        <v>745400.9702999991</v>
      </c>
      <c r="C30" s="46">
        <v>673872.3764299995</v>
      </c>
      <c r="D30" s="46">
        <v>705158.0371600003</v>
      </c>
      <c r="E30" s="46">
        <v>731908.514949999</v>
      </c>
      <c r="F30" s="63">
        <v>3.79354362856521</v>
      </c>
      <c r="G30" s="63">
        <v>100</v>
      </c>
    </row>
    <row r="31" spans="1:5" ht="15">
      <c r="A31" s="1" t="s">
        <v>154</v>
      </c>
      <c r="B31" s="3"/>
      <c r="C31" s="3"/>
      <c r="D31" s="3"/>
      <c r="E31" s="3"/>
    </row>
    <row r="32" spans="1:5" ht="15">
      <c r="A32" s="4" t="s">
        <v>0</v>
      </c>
      <c r="B32" s="3"/>
      <c r="C32" s="3"/>
      <c r="D32" s="3"/>
      <c r="E32" s="3"/>
    </row>
    <row r="35" spans="2:5" ht="15">
      <c r="B35" s="3"/>
      <c r="C35" s="3"/>
      <c r="D35" s="3"/>
      <c r="E35" s="3"/>
    </row>
    <row r="36" spans="2:6" ht="15">
      <c r="B36" s="3"/>
      <c r="C36" s="3"/>
      <c r="D36" s="3"/>
      <c r="E36" s="3"/>
      <c r="F36" s="3"/>
    </row>
    <row r="37" spans="2:5" ht="15">
      <c r="B37" s="3"/>
      <c r="C37" s="3"/>
      <c r="D37" s="3"/>
      <c r="E37" s="3"/>
    </row>
  </sheetData>
  <sheetProtection formatCells="0" formatColumns="0" formatRows="0" insertColumns="0" insertRows="0" insertHyperlinks="0" deleteColumns="0" deleteRows="0" sort="0" autoFilter="0" pivotTables="0"/>
  <mergeCells count="10">
    <mergeCell ref="G6:G7"/>
    <mergeCell ref="A2:G2"/>
    <mergeCell ref="A3:G3"/>
    <mergeCell ref="A4:G4"/>
    <mergeCell ref="A6:A7"/>
    <mergeCell ref="F6:F7"/>
    <mergeCell ref="B6:B7"/>
    <mergeCell ref="C6:C7"/>
    <mergeCell ref="D6:D7"/>
    <mergeCell ref="E6:E7"/>
  </mergeCells>
  <printOptions/>
  <pageMargins left="0.75" right="0.44" top="1" bottom="1" header="0" footer="0"/>
  <pageSetup horizontalDpi="360" verticalDpi="36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B13" sqref="B13"/>
    </sheetView>
  </sheetViews>
  <sheetFormatPr defaultColWidth="10.00390625" defaultRowHeight="12.75"/>
  <cols>
    <col min="1" max="1" width="6.75390625" style="147" customWidth="1"/>
    <col min="2" max="2" width="48.25390625" style="105" bestFit="1" customWidth="1"/>
    <col min="3" max="7" width="10.75390625" style="105" customWidth="1"/>
    <col min="8" max="8" width="13.875" style="105" customWidth="1"/>
    <col min="9" max="16384" width="10.00390625" style="105" customWidth="1"/>
  </cols>
  <sheetData>
    <row r="1" spans="1:8" ht="15">
      <c r="A1" s="401" t="s">
        <v>328</v>
      </c>
      <c r="B1" s="401"/>
      <c r="C1" s="401"/>
      <c r="D1" s="401"/>
      <c r="E1" s="401"/>
      <c r="F1" s="401"/>
      <c r="G1" s="401"/>
      <c r="H1" s="401"/>
    </row>
    <row r="2" spans="1:8" ht="15.75" customHeight="1">
      <c r="A2" s="401" t="s">
        <v>580</v>
      </c>
      <c r="B2" s="401"/>
      <c r="C2" s="401"/>
      <c r="D2" s="401"/>
      <c r="E2" s="401"/>
      <c r="F2" s="401"/>
      <c r="G2" s="401"/>
      <c r="H2" s="401"/>
    </row>
    <row r="3" spans="1:8" ht="15">
      <c r="A3" s="402" t="s">
        <v>5</v>
      </c>
      <c r="B3" s="402"/>
      <c r="C3" s="402"/>
      <c r="D3" s="402"/>
      <c r="E3" s="402"/>
      <c r="F3" s="402"/>
      <c r="G3" s="402"/>
      <c r="H3" s="402"/>
    </row>
    <row r="4" spans="1:8" ht="12.75" customHeight="1">
      <c r="A4" s="400" t="s">
        <v>143</v>
      </c>
      <c r="B4" s="400" t="s">
        <v>142</v>
      </c>
      <c r="C4" s="389">
        <v>2014</v>
      </c>
      <c r="D4" s="389">
        <v>2015</v>
      </c>
      <c r="E4" s="389">
        <v>2016</v>
      </c>
      <c r="F4" s="389">
        <v>2017</v>
      </c>
      <c r="G4" s="386" t="s">
        <v>521</v>
      </c>
      <c r="H4" s="390" t="s">
        <v>530</v>
      </c>
    </row>
    <row r="5" spans="1:8" ht="15">
      <c r="A5" s="400"/>
      <c r="B5" s="400"/>
      <c r="C5" s="389"/>
      <c r="D5" s="389"/>
      <c r="E5" s="389"/>
      <c r="F5" s="389"/>
      <c r="G5" s="386"/>
      <c r="H5" s="390"/>
    </row>
    <row r="6" spans="1:8" s="140" customFormat="1" ht="15">
      <c r="A6" s="338" t="s">
        <v>72</v>
      </c>
      <c r="B6" s="151" t="s">
        <v>322</v>
      </c>
      <c r="C6" s="162">
        <v>17365.51789</v>
      </c>
      <c r="D6" s="162">
        <v>18491.940599999998</v>
      </c>
      <c r="E6" s="162">
        <v>23195.458519999993</v>
      </c>
      <c r="F6" s="162">
        <v>37216.22528999999</v>
      </c>
      <c r="G6" s="90">
        <v>60.44617207248033</v>
      </c>
      <c r="H6" s="90">
        <v>20.006372596403825</v>
      </c>
    </row>
    <row r="7" spans="1:8" s="140" customFormat="1" ht="15">
      <c r="A7" s="338" t="s">
        <v>98</v>
      </c>
      <c r="B7" s="151" t="s">
        <v>324</v>
      </c>
      <c r="C7" s="162">
        <v>10124.709730000004</v>
      </c>
      <c r="D7" s="162">
        <v>16711.465300000003</v>
      </c>
      <c r="E7" s="162">
        <v>24818.91856</v>
      </c>
      <c r="F7" s="162">
        <v>28107.37249</v>
      </c>
      <c r="G7" s="90">
        <v>13.249787342869634</v>
      </c>
      <c r="H7" s="90">
        <v>15.109715248094979</v>
      </c>
    </row>
    <row r="8" spans="1:8" s="140" customFormat="1" ht="15">
      <c r="A8" s="338" t="s">
        <v>74</v>
      </c>
      <c r="B8" s="151" t="s">
        <v>320</v>
      </c>
      <c r="C8" s="162">
        <v>12312.895760000003</v>
      </c>
      <c r="D8" s="162">
        <v>16897.594279999994</v>
      </c>
      <c r="E8" s="162">
        <v>23208.523850000005</v>
      </c>
      <c r="F8" s="162">
        <v>23697.45818</v>
      </c>
      <c r="G8" s="90">
        <v>2.106701542760958</v>
      </c>
      <c r="H8" s="90">
        <v>12.739072118207769</v>
      </c>
    </row>
    <row r="9" spans="1:8" s="140" customFormat="1" ht="15">
      <c r="A9" s="338" t="s">
        <v>91</v>
      </c>
      <c r="B9" s="151" t="s">
        <v>205</v>
      </c>
      <c r="C9" s="162">
        <v>17028.21360999999</v>
      </c>
      <c r="D9" s="162">
        <v>16871.612169999997</v>
      </c>
      <c r="E9" s="162">
        <v>19645.069099999997</v>
      </c>
      <c r="F9" s="162">
        <v>22944.624379999997</v>
      </c>
      <c r="G9" s="90">
        <v>16.795844612223853</v>
      </c>
      <c r="H9" s="90">
        <v>12.334370314394967</v>
      </c>
    </row>
    <row r="10" spans="1:8" s="140" customFormat="1" ht="15">
      <c r="A10" s="338" t="s">
        <v>102</v>
      </c>
      <c r="B10" s="151" t="s">
        <v>323</v>
      </c>
      <c r="C10" s="162">
        <v>11114.902289999995</v>
      </c>
      <c r="D10" s="162">
        <v>22428.265320000013</v>
      </c>
      <c r="E10" s="162">
        <v>27251.508170000005</v>
      </c>
      <c r="F10" s="162">
        <v>17577.170090000003</v>
      </c>
      <c r="G10" s="90">
        <v>-35.50019330911769</v>
      </c>
      <c r="H10" s="90">
        <v>9.448981224471332</v>
      </c>
    </row>
    <row r="11" spans="1:8" s="161" customFormat="1" ht="15">
      <c r="A11" s="338" t="s">
        <v>108</v>
      </c>
      <c r="B11" s="151" t="s">
        <v>210</v>
      </c>
      <c r="C11" s="162">
        <v>13544.59408</v>
      </c>
      <c r="D11" s="162">
        <v>13015.225249999996</v>
      </c>
      <c r="E11" s="162">
        <v>13827.615440000001</v>
      </c>
      <c r="F11" s="162">
        <v>14047.89356</v>
      </c>
      <c r="G11" s="90">
        <v>1.5930304176871024</v>
      </c>
      <c r="H11" s="90">
        <v>7.551743643155001</v>
      </c>
    </row>
    <row r="12" spans="1:8" s="161" customFormat="1" ht="15">
      <c r="A12" s="338" t="s">
        <v>80</v>
      </c>
      <c r="B12" s="151" t="s">
        <v>325</v>
      </c>
      <c r="C12" s="162">
        <v>4304.11425</v>
      </c>
      <c r="D12" s="162">
        <v>5295.60907</v>
      </c>
      <c r="E12" s="162">
        <v>6044.82373</v>
      </c>
      <c r="F12" s="162">
        <v>6310.674919999999</v>
      </c>
      <c r="G12" s="90">
        <v>4.397997392059572</v>
      </c>
      <c r="H12" s="90">
        <v>3.3924373791402562</v>
      </c>
    </row>
    <row r="13" spans="1:8" s="161" customFormat="1" ht="15">
      <c r="A13" s="338" t="s">
        <v>86</v>
      </c>
      <c r="B13" s="151" t="s">
        <v>679</v>
      </c>
      <c r="C13" s="162">
        <v>4398.447080000001</v>
      </c>
      <c r="D13" s="162">
        <v>5642.97036</v>
      </c>
      <c r="E13" s="162">
        <v>4577.940320000001</v>
      </c>
      <c r="F13" s="162">
        <v>5372.3846</v>
      </c>
      <c r="G13" s="90">
        <v>17.35374916377239</v>
      </c>
      <c r="H13" s="90">
        <v>2.8880394828129536</v>
      </c>
    </row>
    <row r="14" spans="1:8" s="161" customFormat="1" ht="15">
      <c r="A14" s="338" t="s">
        <v>81</v>
      </c>
      <c r="B14" s="151" t="s">
        <v>321</v>
      </c>
      <c r="C14" s="162">
        <v>2731.4458</v>
      </c>
      <c r="D14" s="162">
        <v>2293.6974800000007</v>
      </c>
      <c r="E14" s="162">
        <v>3478.2793200000006</v>
      </c>
      <c r="F14" s="162">
        <v>3676.204650000001</v>
      </c>
      <c r="G14" s="90">
        <v>5.690323053181379</v>
      </c>
      <c r="H14" s="90">
        <v>1.9762219138407513</v>
      </c>
    </row>
    <row r="15" spans="1:8" s="161" customFormat="1" ht="15">
      <c r="A15" s="338" t="s">
        <v>114</v>
      </c>
      <c r="B15" s="151" t="s">
        <v>208</v>
      </c>
      <c r="C15" s="162">
        <v>3595.38243</v>
      </c>
      <c r="D15" s="162">
        <v>4010.57203</v>
      </c>
      <c r="E15" s="162">
        <v>3581.0938400000005</v>
      </c>
      <c r="F15" s="162">
        <v>3533.2829700000007</v>
      </c>
      <c r="G15" s="90">
        <v>-1.3350912356990818</v>
      </c>
      <c r="H15" s="90">
        <v>1.8993913282587063</v>
      </c>
    </row>
    <row r="16" spans="1:8" s="161" customFormat="1" ht="15">
      <c r="A16" s="338" t="s">
        <v>92</v>
      </c>
      <c r="B16" s="151" t="s">
        <v>581</v>
      </c>
      <c r="C16" s="162">
        <v>2836.4752699999985</v>
      </c>
      <c r="D16" s="162">
        <v>5357.678680000001</v>
      </c>
      <c r="E16" s="162">
        <v>2770.2118000000005</v>
      </c>
      <c r="F16" s="162">
        <v>3318.0216699999996</v>
      </c>
      <c r="G16" s="90">
        <v>19.775017563638954</v>
      </c>
      <c r="H16" s="90">
        <v>1.7836730430261774</v>
      </c>
    </row>
    <row r="17" spans="1:8" s="161" customFormat="1" ht="15">
      <c r="A17" s="338" t="s">
        <v>70</v>
      </c>
      <c r="B17" s="151" t="s">
        <v>326</v>
      </c>
      <c r="C17" s="162">
        <v>10369.35116</v>
      </c>
      <c r="D17" s="162">
        <v>4969.880950000001</v>
      </c>
      <c r="E17" s="162">
        <v>12821.345529999997</v>
      </c>
      <c r="F17" s="162">
        <v>3069.8038999999994</v>
      </c>
      <c r="G17" s="90">
        <v>-76.05708470443196</v>
      </c>
      <c r="H17" s="90">
        <v>1.650238307155669</v>
      </c>
    </row>
    <row r="18" spans="1:8" ht="15">
      <c r="A18" s="152"/>
      <c r="B18" s="150" t="s">
        <v>38</v>
      </c>
      <c r="C18" s="155">
        <v>13233.981410000022</v>
      </c>
      <c r="D18" s="155">
        <v>14897.396699999983</v>
      </c>
      <c r="E18" s="155">
        <v>17934.350640000048</v>
      </c>
      <c r="F18" s="155">
        <v>17150.737639999978</v>
      </c>
      <c r="G18" s="37">
        <v>-4.3693413591029735</v>
      </c>
      <c r="H18" s="37">
        <v>9.219743401037631</v>
      </c>
    </row>
    <row r="19" spans="1:8" ht="15">
      <c r="A19" s="160"/>
      <c r="B19" s="159" t="s">
        <v>104</v>
      </c>
      <c r="C19" s="158">
        <v>122960.03076000001</v>
      </c>
      <c r="D19" s="158">
        <v>146883.90818999996</v>
      </c>
      <c r="E19" s="158">
        <v>183155.13882000002</v>
      </c>
      <c r="F19" s="158">
        <v>186021.85433999993</v>
      </c>
      <c r="G19" s="157">
        <v>1.5651843232295182</v>
      </c>
      <c r="H19" s="157">
        <v>100</v>
      </c>
    </row>
    <row r="20" spans="1:6" ht="15">
      <c r="A20" s="325" t="s">
        <v>327</v>
      </c>
      <c r="B20" s="325"/>
      <c r="C20" s="136"/>
      <c r="D20" s="136"/>
      <c r="E20" s="136"/>
      <c r="F20" s="136"/>
    </row>
    <row r="21" spans="1:6" ht="15">
      <c r="A21" s="105" t="s">
        <v>0</v>
      </c>
      <c r="B21" s="154"/>
      <c r="C21" s="156"/>
      <c r="D21" s="156"/>
      <c r="E21" s="156"/>
      <c r="F21" s="156"/>
    </row>
  </sheetData>
  <sheetProtection/>
  <mergeCells count="11">
    <mergeCell ref="E4:E5"/>
    <mergeCell ref="F4:F5"/>
    <mergeCell ref="A1:H1"/>
    <mergeCell ref="A2:H2"/>
    <mergeCell ref="A3:H3"/>
    <mergeCell ref="A4:A5"/>
    <mergeCell ref="B4:B5"/>
    <mergeCell ref="G4:G5"/>
    <mergeCell ref="H4:H5"/>
    <mergeCell ref="C4:C5"/>
    <mergeCell ref="D4:D5"/>
  </mergeCells>
  <printOptions horizontalCentered="1" verticalCentered="1"/>
  <pageMargins left="0.7874015748031497" right="0.7874015748031497" top="2.59" bottom="0.36" header="0" footer="0"/>
  <pageSetup horizontalDpi="600" verticalDpi="600" orientation="landscape" scale="85" r:id="rId1"/>
  <headerFooter alignWithMargins="0">
    <oddFooter>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2:H22"/>
  <sheetViews>
    <sheetView showGridLines="0" zoomScalePageLayoutView="0" workbookViewId="0" topLeftCell="A1">
      <selection activeCell="B14" sqref="B14"/>
    </sheetView>
  </sheetViews>
  <sheetFormatPr defaultColWidth="10.00390625" defaultRowHeight="12.75"/>
  <cols>
    <col min="1" max="1" width="10.00390625" style="133" customWidth="1"/>
    <col min="2" max="2" width="42.25390625" style="105" customWidth="1"/>
    <col min="3" max="6" width="12.25390625" style="105" customWidth="1"/>
    <col min="7" max="7" width="11.00390625" style="105" customWidth="1"/>
    <col min="8" max="8" width="13.25390625" style="105" customWidth="1"/>
    <col min="9" max="16384" width="10.00390625" style="105" customWidth="1"/>
  </cols>
  <sheetData>
    <row r="2" spans="1:8" ht="15">
      <c r="A2" s="403" t="s">
        <v>329</v>
      </c>
      <c r="B2" s="403"/>
      <c r="C2" s="403"/>
      <c r="D2" s="403"/>
      <c r="E2" s="403"/>
      <c r="F2" s="403"/>
      <c r="G2" s="403"/>
      <c r="H2" s="403"/>
    </row>
    <row r="3" spans="1:8" ht="15">
      <c r="A3" s="401" t="s">
        <v>582</v>
      </c>
      <c r="B3" s="401"/>
      <c r="C3" s="401"/>
      <c r="D3" s="401"/>
      <c r="E3" s="401"/>
      <c r="F3" s="401"/>
      <c r="G3" s="401"/>
      <c r="H3" s="401"/>
    </row>
    <row r="4" spans="1:8" ht="15">
      <c r="A4" s="402" t="s">
        <v>145</v>
      </c>
      <c r="B4" s="402"/>
      <c r="C4" s="402"/>
      <c r="D4" s="402"/>
      <c r="E4" s="402"/>
      <c r="F4" s="402"/>
      <c r="G4" s="402"/>
      <c r="H4" s="402"/>
    </row>
    <row r="5" spans="1:8" ht="12.75" customHeight="1">
      <c r="A5" s="404" t="s">
        <v>143</v>
      </c>
      <c r="B5" s="400" t="s">
        <v>142</v>
      </c>
      <c r="C5" s="389">
        <v>2014</v>
      </c>
      <c r="D5" s="389">
        <v>2015</v>
      </c>
      <c r="E5" s="389">
        <v>2016</v>
      </c>
      <c r="F5" s="389">
        <v>2017</v>
      </c>
      <c r="G5" s="386" t="s">
        <v>521</v>
      </c>
      <c r="H5" s="390" t="s">
        <v>530</v>
      </c>
    </row>
    <row r="6" spans="1:8" ht="27" customHeight="1">
      <c r="A6" s="404"/>
      <c r="B6" s="400"/>
      <c r="C6" s="389"/>
      <c r="D6" s="389"/>
      <c r="E6" s="389"/>
      <c r="F6" s="389"/>
      <c r="G6" s="386"/>
      <c r="H6" s="390"/>
    </row>
    <row r="7" spans="1:8" s="140" customFormat="1" ht="30">
      <c r="A7" s="150" t="s">
        <v>72</v>
      </c>
      <c r="B7" s="149" t="s">
        <v>322</v>
      </c>
      <c r="C7" s="162">
        <v>4913.958</v>
      </c>
      <c r="D7" s="162">
        <v>6755.44</v>
      </c>
      <c r="E7" s="162">
        <v>8685.461</v>
      </c>
      <c r="F7" s="162">
        <v>13077.598</v>
      </c>
      <c r="G7" s="90">
        <v>50.568841423615865</v>
      </c>
      <c r="H7" s="90">
        <v>18.03649815106419</v>
      </c>
    </row>
    <row r="8" spans="1:8" s="140" customFormat="1" ht="30">
      <c r="A8" s="150" t="s">
        <v>98</v>
      </c>
      <c r="B8" s="149" t="s">
        <v>324</v>
      </c>
      <c r="C8" s="162">
        <v>1505.66</v>
      </c>
      <c r="D8" s="162">
        <v>2486.787</v>
      </c>
      <c r="E8" s="162">
        <v>4536.981</v>
      </c>
      <c r="F8" s="162">
        <v>5248.279</v>
      </c>
      <c r="G8" s="90">
        <v>15.677782208036595</v>
      </c>
      <c r="H8" s="90">
        <v>7.238376227788088</v>
      </c>
    </row>
    <row r="9" spans="1:8" s="140" customFormat="1" ht="15">
      <c r="A9" s="150" t="s">
        <v>74</v>
      </c>
      <c r="B9" s="149" t="s">
        <v>320</v>
      </c>
      <c r="C9" s="162">
        <v>5131.355</v>
      </c>
      <c r="D9" s="162">
        <v>8962.005</v>
      </c>
      <c r="E9" s="162">
        <v>14299.891</v>
      </c>
      <c r="F9" s="162">
        <v>14203.425</v>
      </c>
      <c r="G9" s="90">
        <v>-0.674592554586606</v>
      </c>
      <c r="H9" s="90">
        <v>19.589227987530958</v>
      </c>
    </row>
    <row r="10" spans="1:8" s="140" customFormat="1" ht="15">
      <c r="A10" s="150" t="s">
        <v>91</v>
      </c>
      <c r="B10" s="149" t="s">
        <v>205</v>
      </c>
      <c r="C10" s="162">
        <v>2946.947</v>
      </c>
      <c r="D10" s="162">
        <v>3097.71</v>
      </c>
      <c r="E10" s="162">
        <v>3850.657</v>
      </c>
      <c r="F10" s="162">
        <v>4301.089</v>
      </c>
      <c r="G10" s="90">
        <v>11.697536290560272</v>
      </c>
      <c r="H10" s="90">
        <v>5.932020834105967</v>
      </c>
    </row>
    <row r="11" spans="1:8" s="140" customFormat="1" ht="15">
      <c r="A11" s="150" t="s">
        <v>102</v>
      </c>
      <c r="B11" s="149" t="s">
        <v>323</v>
      </c>
      <c r="C11" s="162">
        <v>1843.396</v>
      </c>
      <c r="D11" s="162">
        <v>3590.098</v>
      </c>
      <c r="E11" s="162">
        <v>4987.468</v>
      </c>
      <c r="F11" s="162">
        <v>2901.191</v>
      </c>
      <c r="G11" s="90">
        <v>-41.830383673639616</v>
      </c>
      <c r="H11" s="90">
        <v>4.001294894321118</v>
      </c>
    </row>
    <row r="12" spans="1:8" s="161" customFormat="1" ht="15">
      <c r="A12" s="150" t="s">
        <v>108</v>
      </c>
      <c r="B12" s="149" t="s">
        <v>210</v>
      </c>
      <c r="C12" s="162">
        <v>7519.08</v>
      </c>
      <c r="D12" s="162">
        <v>7883.165</v>
      </c>
      <c r="E12" s="162">
        <v>8450.128</v>
      </c>
      <c r="F12" s="162">
        <v>8667.145</v>
      </c>
      <c r="G12" s="90">
        <v>2.5682096176531166</v>
      </c>
      <c r="H12" s="90">
        <v>11.953643533583556</v>
      </c>
    </row>
    <row r="13" spans="1:8" s="161" customFormat="1" ht="15">
      <c r="A13" s="150" t="s">
        <v>80</v>
      </c>
      <c r="B13" s="149" t="s">
        <v>325</v>
      </c>
      <c r="C13" s="162">
        <v>74.697</v>
      </c>
      <c r="D13" s="162">
        <v>85.643</v>
      </c>
      <c r="E13" s="162">
        <v>84.38</v>
      </c>
      <c r="F13" s="162">
        <v>84.503</v>
      </c>
      <c r="G13" s="90">
        <v>0.14576913960655524</v>
      </c>
      <c r="H13" s="90">
        <v>0.11654572982434369</v>
      </c>
    </row>
    <row r="14" spans="1:8" s="161" customFormat="1" ht="15">
      <c r="A14" s="150" t="s">
        <v>86</v>
      </c>
      <c r="B14" s="149" t="s">
        <v>319</v>
      </c>
      <c r="C14" s="162">
        <v>1590.877</v>
      </c>
      <c r="D14" s="162">
        <v>2539.451</v>
      </c>
      <c r="E14" s="162">
        <v>2775.837</v>
      </c>
      <c r="F14" s="162">
        <v>2517.557</v>
      </c>
      <c r="G14" s="90">
        <v>-9.304580924600403</v>
      </c>
      <c r="H14" s="90">
        <v>3.4721905487306386</v>
      </c>
    </row>
    <row r="15" spans="1:8" s="161" customFormat="1" ht="15">
      <c r="A15" s="150" t="s">
        <v>81</v>
      </c>
      <c r="B15" s="149" t="s">
        <v>321</v>
      </c>
      <c r="C15" s="162">
        <v>1030.787</v>
      </c>
      <c r="D15" s="162">
        <v>1030.53</v>
      </c>
      <c r="E15" s="162">
        <v>1373.855</v>
      </c>
      <c r="F15" s="162">
        <v>1459.228</v>
      </c>
      <c r="G15" s="90">
        <v>6.214120121846922</v>
      </c>
      <c r="H15" s="90">
        <v>2.012553308641319</v>
      </c>
    </row>
    <row r="16" spans="1:8" s="161" customFormat="1" ht="15">
      <c r="A16" s="150" t="s">
        <v>114</v>
      </c>
      <c r="B16" s="149" t="s">
        <v>208</v>
      </c>
      <c r="C16" s="162">
        <v>4894.88</v>
      </c>
      <c r="D16" s="162">
        <v>5490.643</v>
      </c>
      <c r="E16" s="162">
        <v>4930.682</v>
      </c>
      <c r="F16" s="162">
        <v>4893.281</v>
      </c>
      <c r="G16" s="90">
        <v>-0.7585360402475705</v>
      </c>
      <c r="H16" s="90">
        <v>6.748766379662192</v>
      </c>
    </row>
    <row r="17" spans="1:8" s="161" customFormat="1" ht="30">
      <c r="A17" s="150" t="s">
        <v>92</v>
      </c>
      <c r="B17" s="149" t="s">
        <v>581</v>
      </c>
      <c r="C17" s="162">
        <v>574.324</v>
      </c>
      <c r="D17" s="162">
        <v>1032.499</v>
      </c>
      <c r="E17" s="162">
        <v>623.583</v>
      </c>
      <c r="F17" s="162">
        <v>789.287</v>
      </c>
      <c r="G17" s="90">
        <v>26.572886047246325</v>
      </c>
      <c r="H17" s="90">
        <v>1.0885770854983463</v>
      </c>
    </row>
    <row r="18" spans="1:8" s="161" customFormat="1" ht="15">
      <c r="A18" s="150" t="s">
        <v>70</v>
      </c>
      <c r="B18" s="149" t="s">
        <v>326</v>
      </c>
      <c r="C18" s="162">
        <v>5002.168</v>
      </c>
      <c r="D18" s="162">
        <v>2214.746</v>
      </c>
      <c r="E18" s="162">
        <v>5846.405</v>
      </c>
      <c r="F18" s="162">
        <v>1445.156</v>
      </c>
      <c r="G18" s="90">
        <v>-75.28128824465632</v>
      </c>
      <c r="H18" s="90">
        <v>1.9931453407574784</v>
      </c>
    </row>
    <row r="19" spans="1:8" ht="15">
      <c r="A19" s="150"/>
      <c r="B19" s="150" t="s">
        <v>38</v>
      </c>
      <c r="C19" s="155">
        <v>13857.616000000002</v>
      </c>
      <c r="D19" s="155">
        <v>9995.331000000006</v>
      </c>
      <c r="E19" s="155">
        <v>13554.568</v>
      </c>
      <c r="F19" s="155">
        <v>12918.563999999998</v>
      </c>
      <c r="G19" s="90">
        <v>-4.692174623344703</v>
      </c>
      <c r="H19" s="90">
        <v>17.817159978491798</v>
      </c>
    </row>
    <row r="20" spans="1:8" ht="15">
      <c r="A20" s="160"/>
      <c r="B20" s="159" t="s">
        <v>104</v>
      </c>
      <c r="C20" s="158">
        <v>50885.745</v>
      </c>
      <c r="D20" s="158">
        <v>55164.048</v>
      </c>
      <c r="E20" s="158">
        <v>73999.896</v>
      </c>
      <c r="F20" s="158">
        <v>72506.303</v>
      </c>
      <c r="G20" s="157">
        <v>-2.0183717555494862</v>
      </c>
      <c r="H20" s="157">
        <v>100</v>
      </c>
    </row>
    <row r="21" spans="1:6" ht="15">
      <c r="A21" s="163" t="s">
        <v>327</v>
      </c>
      <c r="B21" s="325"/>
      <c r="C21" s="136"/>
      <c r="D21" s="136"/>
      <c r="E21" s="136"/>
      <c r="F21" s="136"/>
    </row>
    <row r="22" spans="1:6" ht="15">
      <c r="A22" s="133" t="s">
        <v>0</v>
      </c>
      <c r="B22" s="154"/>
      <c r="C22" s="156"/>
      <c r="D22" s="156"/>
      <c r="E22" s="156"/>
      <c r="F22" s="156"/>
    </row>
  </sheetData>
  <sheetProtection/>
  <mergeCells count="11">
    <mergeCell ref="E5:E6"/>
    <mergeCell ref="F5:F6"/>
    <mergeCell ref="A2:H2"/>
    <mergeCell ref="A3:H3"/>
    <mergeCell ref="A4:H4"/>
    <mergeCell ref="A5:A6"/>
    <mergeCell ref="B5:B6"/>
    <mergeCell ref="G5:G6"/>
    <mergeCell ref="H5:H6"/>
    <mergeCell ref="C5:C6"/>
    <mergeCell ref="D5:D6"/>
  </mergeCells>
  <printOptions horizontalCentered="1" verticalCentered="1"/>
  <pageMargins left="0.7874015748031497" right="0.7874015748031497" top="2.59" bottom="0.36" header="0" footer="0"/>
  <pageSetup horizontalDpi="600" verticalDpi="600" orientation="landscape" scale="85" r:id="rId1"/>
  <headerFooter alignWithMargins="0">
    <oddFooter>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2:G35"/>
  <sheetViews>
    <sheetView showGridLines="0" zoomScalePageLayoutView="0" workbookViewId="0" topLeftCell="A1">
      <selection activeCell="F23" sqref="F23"/>
    </sheetView>
  </sheetViews>
  <sheetFormatPr defaultColWidth="10.00390625" defaultRowHeight="12.75"/>
  <cols>
    <col min="1" max="1" width="18.125" style="1" customWidth="1"/>
    <col min="2" max="5" width="12.375" style="1" customWidth="1"/>
    <col min="6" max="6" width="11.75390625" style="1" customWidth="1"/>
    <col min="7" max="7" width="14.25390625" style="1" customWidth="1"/>
    <col min="8" max="16384" width="10.00390625" style="1" customWidth="1"/>
  </cols>
  <sheetData>
    <row r="2" spans="1:7" ht="15">
      <c r="A2" s="384" t="s">
        <v>331</v>
      </c>
      <c r="B2" s="384"/>
      <c r="C2" s="384"/>
      <c r="D2" s="384"/>
      <c r="E2" s="384"/>
      <c r="F2" s="384"/>
      <c r="G2" s="384"/>
    </row>
    <row r="3" spans="1:7" ht="15">
      <c r="A3" s="384" t="s">
        <v>583</v>
      </c>
      <c r="B3" s="384"/>
      <c r="C3" s="384"/>
      <c r="D3" s="384"/>
      <c r="E3" s="384"/>
      <c r="F3" s="384"/>
      <c r="G3" s="384"/>
    </row>
    <row r="4" spans="1:7" ht="15">
      <c r="A4" s="384" t="s">
        <v>5</v>
      </c>
      <c r="B4" s="384"/>
      <c r="C4" s="384"/>
      <c r="D4" s="384"/>
      <c r="E4" s="384"/>
      <c r="F4" s="384"/>
      <c r="G4" s="384"/>
    </row>
    <row r="5" spans="1:6" ht="15">
      <c r="A5" s="318"/>
      <c r="B5" s="318"/>
      <c r="C5" s="318"/>
      <c r="D5" s="318"/>
      <c r="E5" s="318"/>
      <c r="F5" s="318"/>
    </row>
    <row r="6" spans="1:7" ht="12.75" customHeight="1">
      <c r="A6" s="388" t="s">
        <v>180</v>
      </c>
      <c r="B6" s="389">
        <v>2014</v>
      </c>
      <c r="C6" s="389">
        <v>2015</v>
      </c>
      <c r="D6" s="389">
        <v>2016</v>
      </c>
      <c r="E6" s="389">
        <v>2017</v>
      </c>
      <c r="F6" s="386" t="s">
        <v>521</v>
      </c>
      <c r="G6" s="390" t="s">
        <v>530</v>
      </c>
    </row>
    <row r="7" spans="1:7" ht="16.5" customHeight="1">
      <c r="A7" s="388"/>
      <c r="B7" s="389"/>
      <c r="C7" s="389"/>
      <c r="D7" s="389"/>
      <c r="E7" s="389"/>
      <c r="F7" s="386"/>
      <c r="G7" s="390"/>
    </row>
    <row r="8" spans="1:7" s="9" customFormat="1" ht="15">
      <c r="A8" s="27" t="s">
        <v>179</v>
      </c>
      <c r="B8" s="3">
        <v>53305.36290000003</v>
      </c>
      <c r="C8" s="3">
        <v>61274.481470000115</v>
      </c>
      <c r="D8" s="3">
        <v>73401.50713</v>
      </c>
      <c r="E8" s="3">
        <v>73281.75396000002</v>
      </c>
      <c r="F8" s="37">
        <v>-0.16314810782820377</v>
      </c>
      <c r="G8" s="37">
        <v>39.39416377715485</v>
      </c>
    </row>
    <row r="9" spans="1:7" ht="15">
      <c r="A9" s="27" t="s">
        <v>176</v>
      </c>
      <c r="B9" s="3">
        <v>29015.645580000004</v>
      </c>
      <c r="C9" s="3">
        <v>30734.495979999978</v>
      </c>
      <c r="D9" s="3">
        <v>48315.807020000015</v>
      </c>
      <c r="E9" s="3">
        <v>42352.99036999999</v>
      </c>
      <c r="F9" s="37">
        <v>-12.341337168458665</v>
      </c>
      <c r="G9" s="37">
        <v>22.767749800294787</v>
      </c>
    </row>
    <row r="10" spans="1:7" ht="15">
      <c r="A10" s="27" t="s">
        <v>152</v>
      </c>
      <c r="B10" s="3">
        <v>13572.505799999999</v>
      </c>
      <c r="C10" s="3">
        <v>23328.339030000014</v>
      </c>
      <c r="D10" s="3">
        <v>28059.637659999997</v>
      </c>
      <c r="E10" s="3">
        <v>35426.08478999999</v>
      </c>
      <c r="F10" s="37">
        <v>26.252823430079886</v>
      </c>
      <c r="G10" s="37">
        <v>19.04404453750378</v>
      </c>
    </row>
    <row r="11" spans="1:7" ht="15">
      <c r="A11" s="27" t="s">
        <v>174</v>
      </c>
      <c r="B11" s="3">
        <v>12737.636989999994</v>
      </c>
      <c r="C11" s="3">
        <v>14325.400839999998</v>
      </c>
      <c r="D11" s="3">
        <v>10593.261390000003</v>
      </c>
      <c r="E11" s="3">
        <v>9527.963559999998</v>
      </c>
      <c r="F11" s="37">
        <v>-10.056372544584258</v>
      </c>
      <c r="G11" s="37">
        <v>5.121959241727233</v>
      </c>
    </row>
    <row r="12" spans="1:7" ht="15">
      <c r="A12" s="27" t="s">
        <v>151</v>
      </c>
      <c r="B12" s="3">
        <v>1237.66012</v>
      </c>
      <c r="C12" s="3">
        <v>4208.413959999999</v>
      </c>
      <c r="D12" s="3">
        <v>5657.089230000001</v>
      </c>
      <c r="E12" s="3">
        <v>5515.5276699999995</v>
      </c>
      <c r="F12" s="37">
        <v>-2.5023745294539324</v>
      </c>
      <c r="G12" s="37">
        <v>2.964989081293125</v>
      </c>
    </row>
    <row r="13" spans="1:7" ht="15">
      <c r="A13" s="27" t="s">
        <v>163</v>
      </c>
      <c r="B13" s="3">
        <v>5439.606720000001</v>
      </c>
      <c r="C13" s="3">
        <v>3450.07871</v>
      </c>
      <c r="D13" s="3">
        <v>4023.75492</v>
      </c>
      <c r="E13" s="3">
        <v>4118.788490000001</v>
      </c>
      <c r="F13" s="37">
        <v>2.3618130798085835</v>
      </c>
      <c r="G13" s="37">
        <v>2.2141422601195657</v>
      </c>
    </row>
    <row r="14" spans="1:7" ht="15">
      <c r="A14" s="27" t="s">
        <v>168</v>
      </c>
      <c r="B14" s="3">
        <v>960.8180699999998</v>
      </c>
      <c r="C14" s="3">
        <v>761.72899</v>
      </c>
      <c r="D14" s="3">
        <v>3048.1939200000006</v>
      </c>
      <c r="E14" s="3">
        <v>3803.61289</v>
      </c>
      <c r="F14" s="37">
        <v>24.782510228220623</v>
      </c>
      <c r="G14" s="37">
        <v>2.044712920153982</v>
      </c>
    </row>
    <row r="15" spans="1:7" ht="15">
      <c r="A15" s="27" t="s">
        <v>178</v>
      </c>
      <c r="B15" s="3">
        <v>1252.1299299999996</v>
      </c>
      <c r="C15" s="3">
        <v>1531.19715</v>
      </c>
      <c r="D15" s="3">
        <v>1140.8744600000002</v>
      </c>
      <c r="E15" s="3">
        <v>2023.088500000001</v>
      </c>
      <c r="F15" s="37">
        <v>77.32788058030509</v>
      </c>
      <c r="G15" s="37">
        <v>1.0875542054872314</v>
      </c>
    </row>
    <row r="16" spans="1:7" ht="15">
      <c r="A16" s="27" t="s">
        <v>171</v>
      </c>
      <c r="B16" s="3">
        <v>896.0872899999999</v>
      </c>
      <c r="C16" s="3">
        <v>1155.41145</v>
      </c>
      <c r="D16" s="3">
        <v>1078.57859</v>
      </c>
      <c r="E16" s="3">
        <v>1919.2811700000002</v>
      </c>
      <c r="F16" s="37">
        <v>77.94541703261513</v>
      </c>
      <c r="G16" s="37">
        <v>1.0317503697667962</v>
      </c>
    </row>
    <row r="17" spans="1:7" s="9" customFormat="1" ht="15">
      <c r="A17" s="27" t="s">
        <v>173</v>
      </c>
      <c r="B17" s="3">
        <v>374.03389000000004</v>
      </c>
      <c r="C17" s="3">
        <v>443.36241000000007</v>
      </c>
      <c r="D17" s="3">
        <v>571.0769300000003</v>
      </c>
      <c r="E17" s="3">
        <v>782.7279600000003</v>
      </c>
      <c r="F17" s="37">
        <v>37.061737023766625</v>
      </c>
      <c r="G17" s="37">
        <v>0.42077204464878387</v>
      </c>
    </row>
    <row r="18" spans="1:7" ht="15">
      <c r="A18" s="27" t="s">
        <v>170</v>
      </c>
      <c r="B18" s="3">
        <v>394.37564</v>
      </c>
      <c r="C18" s="3">
        <v>547.5679900000001</v>
      </c>
      <c r="D18" s="3">
        <v>588.3113199999998</v>
      </c>
      <c r="E18" s="3">
        <v>712.23029</v>
      </c>
      <c r="F18" s="37">
        <v>21.063502568674043</v>
      </c>
      <c r="G18" s="37">
        <v>0.3828745243546637</v>
      </c>
    </row>
    <row r="19" spans="1:7" ht="15">
      <c r="A19" s="27" t="s">
        <v>217</v>
      </c>
      <c r="B19" s="3">
        <v>7.00896</v>
      </c>
      <c r="C19" s="3">
        <v>154.94989999999996</v>
      </c>
      <c r="D19" s="3">
        <v>109.32870999999997</v>
      </c>
      <c r="E19" s="3">
        <v>701.29335</v>
      </c>
      <c r="F19" s="37">
        <v>541.453969410231</v>
      </c>
      <c r="G19" s="37">
        <v>0.3769951398926584</v>
      </c>
    </row>
    <row r="20" spans="1:7" ht="15">
      <c r="A20" s="27" t="s">
        <v>214</v>
      </c>
      <c r="B20" s="3">
        <v>98.28278999999999</v>
      </c>
      <c r="C20" s="3">
        <v>447.63571999999994</v>
      </c>
      <c r="D20" s="3">
        <v>619.83366</v>
      </c>
      <c r="E20" s="3">
        <v>676.73038</v>
      </c>
      <c r="F20" s="37">
        <v>9.179353054172633</v>
      </c>
      <c r="G20" s="37">
        <v>0.3637907935070422</v>
      </c>
    </row>
    <row r="21" spans="1:7" ht="15">
      <c r="A21" s="27" t="s">
        <v>199</v>
      </c>
      <c r="B21" s="3">
        <v>435.8719</v>
      </c>
      <c r="C21" s="3">
        <v>449.57676000000004</v>
      </c>
      <c r="D21" s="3">
        <v>497.94255000000027</v>
      </c>
      <c r="E21" s="3">
        <v>552.08878</v>
      </c>
      <c r="F21" s="37">
        <v>10.873991387158966</v>
      </c>
      <c r="G21" s="37">
        <v>0.29678705330553484</v>
      </c>
    </row>
    <row r="22" spans="1:7" ht="15">
      <c r="A22" s="27" t="s">
        <v>200</v>
      </c>
      <c r="B22" s="3">
        <v>750.2215899999999</v>
      </c>
      <c r="C22" s="3">
        <v>439.91132999999996</v>
      </c>
      <c r="D22" s="3">
        <v>304.04423</v>
      </c>
      <c r="E22" s="3">
        <v>469.4486</v>
      </c>
      <c r="F22" s="37">
        <v>54.40141718854521</v>
      </c>
      <c r="G22" s="37">
        <v>0.252362068782504</v>
      </c>
    </row>
    <row r="23" spans="1:7" s="9" customFormat="1" ht="15">
      <c r="A23" s="27" t="s">
        <v>175</v>
      </c>
      <c r="B23" s="3">
        <v>96.51154000000001</v>
      </c>
      <c r="C23" s="3">
        <v>421.06814999999995</v>
      </c>
      <c r="D23" s="3">
        <v>321.44641</v>
      </c>
      <c r="E23" s="3">
        <v>465.8279099999999</v>
      </c>
      <c r="F23" s="37">
        <v>44.916196139816854</v>
      </c>
      <c r="G23" s="37">
        <v>0.2504156899482287</v>
      </c>
    </row>
    <row r="24" spans="1:7" ht="15">
      <c r="A24" s="27" t="s">
        <v>242</v>
      </c>
      <c r="B24" s="3">
        <v>81.22067</v>
      </c>
      <c r="C24" s="3">
        <v>96.8331</v>
      </c>
      <c r="D24" s="3">
        <v>1527.5718299999999</v>
      </c>
      <c r="E24" s="3">
        <v>342.10679000000005</v>
      </c>
      <c r="F24" s="37">
        <v>-77.60453660630806</v>
      </c>
      <c r="G24" s="37">
        <v>0.18390677332713667</v>
      </c>
    </row>
    <row r="25" spans="1:7" ht="15">
      <c r="A25" s="27" t="s">
        <v>160</v>
      </c>
      <c r="B25" s="3">
        <v>505.6487</v>
      </c>
      <c r="C25" s="3">
        <v>420.40242000000006</v>
      </c>
      <c r="D25" s="3">
        <v>364.1009600000001</v>
      </c>
      <c r="E25" s="3">
        <v>335.46463000000006</v>
      </c>
      <c r="F25" s="37">
        <v>-7.864942185266422</v>
      </c>
      <c r="G25" s="37">
        <v>0.18033613910054747</v>
      </c>
    </row>
    <row r="26" spans="1:7" ht="15">
      <c r="A26" s="27" t="s">
        <v>167</v>
      </c>
      <c r="B26" s="3">
        <v>56.647189999999995</v>
      </c>
      <c r="C26" s="3">
        <v>34.42083</v>
      </c>
      <c r="D26" s="3">
        <v>416.42139</v>
      </c>
      <c r="E26" s="3">
        <v>268.95767</v>
      </c>
      <c r="F26" s="37">
        <v>-35.41213865118695</v>
      </c>
      <c r="G26" s="37">
        <v>0.14458390975310612</v>
      </c>
    </row>
    <row r="27" spans="1:7" ht="15">
      <c r="A27" s="65" t="s">
        <v>38</v>
      </c>
      <c r="B27" s="3">
        <v>1742.7544900000212</v>
      </c>
      <c r="C27" s="3">
        <v>2658.6320000000123</v>
      </c>
      <c r="D27" s="3">
        <v>2516.3565099999832</v>
      </c>
      <c r="E27" s="3">
        <v>2745.886579999933</v>
      </c>
      <c r="F27" s="37">
        <v>9.12152427876569</v>
      </c>
      <c r="G27" s="37">
        <v>1.476109669878444</v>
      </c>
    </row>
    <row r="28" spans="1:7" ht="15">
      <c r="A28" s="65"/>
      <c r="B28" s="3"/>
      <c r="C28" s="3"/>
      <c r="D28" s="3"/>
      <c r="E28" s="3"/>
      <c r="F28" s="37"/>
      <c r="G28" s="37"/>
    </row>
    <row r="29" spans="1:7" s="9" customFormat="1" ht="15">
      <c r="A29" s="132" t="s">
        <v>104</v>
      </c>
      <c r="B29" s="46">
        <v>122960.03076000005</v>
      </c>
      <c r="C29" s="46">
        <v>146883.90819000013</v>
      </c>
      <c r="D29" s="46">
        <v>183155.13882000005</v>
      </c>
      <c r="E29" s="46">
        <v>186021.85433999993</v>
      </c>
      <c r="F29" s="63">
        <v>1.565184323229496</v>
      </c>
      <c r="G29" s="63">
        <v>100</v>
      </c>
    </row>
    <row r="30" spans="1:5" ht="15">
      <c r="A30" s="1" t="s">
        <v>154</v>
      </c>
      <c r="B30" s="3"/>
      <c r="C30" s="3"/>
      <c r="D30" s="3"/>
      <c r="E30" s="3"/>
    </row>
    <row r="31" spans="1:5" ht="15">
      <c r="A31" s="4" t="s">
        <v>0</v>
      </c>
      <c r="B31" s="3"/>
      <c r="C31" s="3"/>
      <c r="D31" s="3"/>
      <c r="E31" s="3"/>
    </row>
    <row r="33" spans="2:5" ht="15">
      <c r="B33" s="3"/>
      <c r="C33" s="3"/>
      <c r="D33" s="3"/>
      <c r="E33" s="3"/>
    </row>
    <row r="34" spans="1:5" ht="15">
      <c r="A34" s="166"/>
      <c r="B34" s="3"/>
      <c r="C34" s="3"/>
      <c r="D34" s="3"/>
      <c r="E34" s="3"/>
    </row>
    <row r="35" spans="2:5" ht="15">
      <c r="B35" s="3"/>
      <c r="C35" s="3"/>
      <c r="D35" s="3"/>
      <c r="E35" s="3"/>
    </row>
  </sheetData>
  <sheetProtection/>
  <mergeCells count="10">
    <mergeCell ref="G6:G7"/>
    <mergeCell ref="A2:G2"/>
    <mergeCell ref="A3:G3"/>
    <mergeCell ref="A4:G4"/>
    <mergeCell ref="A6:A7"/>
    <mergeCell ref="F6:F7"/>
    <mergeCell ref="B6:B7"/>
    <mergeCell ref="C6:C7"/>
    <mergeCell ref="D6:D7"/>
    <mergeCell ref="E6:E7"/>
  </mergeCells>
  <printOptions/>
  <pageMargins left="0.75" right="0.44" top="1" bottom="1" header="0" footer="0"/>
  <pageSetup horizontalDpi="360" verticalDpi="36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B8" sqref="B8"/>
    </sheetView>
  </sheetViews>
  <sheetFormatPr defaultColWidth="10.00390625" defaultRowHeight="12.75"/>
  <cols>
    <col min="1" max="1" width="10.625" style="147" customWidth="1"/>
    <col min="2" max="2" width="29.25390625" style="105" customWidth="1"/>
    <col min="3" max="6" width="12.00390625" style="105" customWidth="1"/>
    <col min="7" max="7" width="10.75390625" style="105" customWidth="1"/>
    <col min="8" max="8" width="14.125" style="105" customWidth="1"/>
    <col min="9" max="16384" width="10.00390625" style="105" customWidth="1"/>
  </cols>
  <sheetData>
    <row r="1" spans="1:8" ht="15">
      <c r="A1" s="401" t="s">
        <v>338</v>
      </c>
      <c r="B1" s="401"/>
      <c r="C1" s="401"/>
      <c r="D1" s="401"/>
      <c r="E1" s="401"/>
      <c r="F1" s="401"/>
      <c r="G1" s="401"/>
      <c r="H1" s="401"/>
    </row>
    <row r="2" spans="1:8" ht="15">
      <c r="A2" s="401" t="s">
        <v>584</v>
      </c>
      <c r="B2" s="401"/>
      <c r="C2" s="401"/>
      <c r="D2" s="401"/>
      <c r="E2" s="401"/>
      <c r="F2" s="401"/>
      <c r="G2" s="401"/>
      <c r="H2" s="401"/>
    </row>
    <row r="3" spans="1:8" ht="15">
      <c r="A3" s="401" t="s">
        <v>5</v>
      </c>
      <c r="B3" s="401"/>
      <c r="C3" s="401"/>
      <c r="D3" s="401"/>
      <c r="E3" s="401"/>
      <c r="F3" s="401"/>
      <c r="G3" s="401"/>
      <c r="H3" s="401"/>
    </row>
    <row r="4" spans="1:8" ht="12.75" customHeight="1">
      <c r="A4" s="400" t="s">
        <v>143</v>
      </c>
      <c r="B4" s="400" t="s">
        <v>142</v>
      </c>
      <c r="C4" s="389">
        <v>2014</v>
      </c>
      <c r="D4" s="389">
        <v>2015</v>
      </c>
      <c r="E4" s="389">
        <v>2016</v>
      </c>
      <c r="F4" s="389">
        <v>2017</v>
      </c>
      <c r="G4" s="386" t="s">
        <v>521</v>
      </c>
      <c r="H4" s="390" t="s">
        <v>530</v>
      </c>
    </row>
    <row r="5" spans="1:8" ht="15">
      <c r="A5" s="400"/>
      <c r="B5" s="400"/>
      <c r="C5" s="389"/>
      <c r="D5" s="389"/>
      <c r="E5" s="389"/>
      <c r="F5" s="389"/>
      <c r="G5" s="386"/>
      <c r="H5" s="390"/>
    </row>
    <row r="6" spans="1:8" s="140" customFormat="1" ht="15">
      <c r="A6" s="175" t="s">
        <v>111</v>
      </c>
      <c r="B6" s="99" t="s">
        <v>227</v>
      </c>
      <c r="C6" s="155">
        <v>29178.079920000004</v>
      </c>
      <c r="D6" s="155">
        <v>30660.225580000006</v>
      </c>
      <c r="E6" s="155">
        <v>36026.327529999966</v>
      </c>
      <c r="F6" s="155">
        <v>37529.03267999999</v>
      </c>
      <c r="G6" s="174">
        <v>4.17113053987721</v>
      </c>
      <c r="H6" s="171">
        <v>41.718238176286285</v>
      </c>
    </row>
    <row r="7" spans="1:8" s="140" customFormat="1" ht="15">
      <c r="A7" s="175" t="s">
        <v>73</v>
      </c>
      <c r="B7" s="99" t="s">
        <v>225</v>
      </c>
      <c r="C7" s="155">
        <v>23348.676359999994</v>
      </c>
      <c r="D7" s="155">
        <v>23481.159580000003</v>
      </c>
      <c r="E7" s="155">
        <v>23053.680479999995</v>
      </c>
      <c r="F7" s="155">
        <v>30999.168489999996</v>
      </c>
      <c r="G7" s="174">
        <v>34.46516063625082</v>
      </c>
      <c r="H7" s="171">
        <v>34.45947315934521</v>
      </c>
    </row>
    <row r="8" spans="1:8" s="140" customFormat="1" ht="15">
      <c r="A8" s="175" t="s">
        <v>87</v>
      </c>
      <c r="B8" s="99" t="s">
        <v>224</v>
      </c>
      <c r="C8" s="155">
        <v>6248.6395600000005</v>
      </c>
      <c r="D8" s="155">
        <v>7624.927290000003</v>
      </c>
      <c r="E8" s="155">
        <v>12492.07158</v>
      </c>
      <c r="F8" s="155">
        <v>13430.387610000005</v>
      </c>
      <c r="G8" s="174">
        <v>7.5112924545058135</v>
      </c>
      <c r="H8" s="171">
        <v>14.929564369305364</v>
      </c>
    </row>
    <row r="9" spans="1:8" s="140" customFormat="1" ht="15">
      <c r="A9" s="175" t="s">
        <v>66</v>
      </c>
      <c r="B9" s="99" t="s">
        <v>334</v>
      </c>
      <c r="C9" s="155">
        <v>3585.895920000002</v>
      </c>
      <c r="D9" s="155">
        <v>3427.8569400000024</v>
      </c>
      <c r="E9" s="155">
        <v>4306.396530000001</v>
      </c>
      <c r="F9" s="155">
        <v>4602.165429999999</v>
      </c>
      <c r="G9" s="174">
        <v>6.868129721440175</v>
      </c>
      <c r="H9" s="171">
        <v>5.115885484512599</v>
      </c>
    </row>
    <row r="10" spans="1:8" s="140" customFormat="1" ht="15">
      <c r="A10" s="175" t="s">
        <v>99</v>
      </c>
      <c r="B10" s="99" t="s">
        <v>129</v>
      </c>
      <c r="C10" s="155">
        <v>9309.260479999999</v>
      </c>
      <c r="D10" s="155">
        <v>9802.429510000002</v>
      </c>
      <c r="E10" s="155">
        <v>4093.4493299999995</v>
      </c>
      <c r="F10" s="155">
        <v>2472.9110799999994</v>
      </c>
      <c r="G10" s="174">
        <v>-39.5885748022683</v>
      </c>
      <c r="H10" s="171">
        <v>2.748951573142901</v>
      </c>
    </row>
    <row r="11" spans="1:8" s="140" customFormat="1" ht="15">
      <c r="A11" s="175" t="s">
        <v>79</v>
      </c>
      <c r="B11" s="99" t="s">
        <v>226</v>
      </c>
      <c r="C11" s="155">
        <v>745.62557</v>
      </c>
      <c r="D11" s="155">
        <v>780.3876200000001</v>
      </c>
      <c r="E11" s="155">
        <v>757.82938</v>
      </c>
      <c r="F11" s="155">
        <v>608.33692</v>
      </c>
      <c r="G11" s="174">
        <v>-19.726400684016767</v>
      </c>
      <c r="H11" s="171">
        <v>0.6762429699796999</v>
      </c>
    </row>
    <row r="12" spans="1:8" s="140" customFormat="1" ht="15">
      <c r="A12" s="175" t="s">
        <v>67</v>
      </c>
      <c r="B12" s="99" t="s">
        <v>333</v>
      </c>
      <c r="C12" s="155">
        <v>299.65684000000005</v>
      </c>
      <c r="D12" s="155">
        <v>723.8538399999996</v>
      </c>
      <c r="E12" s="155">
        <v>322.64032999999995</v>
      </c>
      <c r="F12" s="155">
        <v>293.26376999999997</v>
      </c>
      <c r="G12" s="174">
        <v>-9.105048956526918</v>
      </c>
      <c r="H12" s="174">
        <v>0.32599955105838985</v>
      </c>
    </row>
    <row r="13" spans="1:8" s="140" customFormat="1" ht="15">
      <c r="A13" s="175" t="s">
        <v>58</v>
      </c>
      <c r="B13" s="99" t="s">
        <v>332</v>
      </c>
      <c r="C13" s="155">
        <v>65.45916999999999</v>
      </c>
      <c r="D13" s="155">
        <v>4.63982</v>
      </c>
      <c r="E13" s="155">
        <v>2.9947199999999996</v>
      </c>
      <c r="F13" s="155">
        <v>23.069560000000006</v>
      </c>
      <c r="G13" s="174">
        <v>670.3411337286961</v>
      </c>
      <c r="H13" s="174">
        <v>0.025644716369548792</v>
      </c>
    </row>
    <row r="14" spans="1:8" ht="3.75" customHeight="1">
      <c r="A14" s="173"/>
      <c r="B14" s="172"/>
      <c r="C14" s="165"/>
      <c r="D14" s="165"/>
      <c r="E14" s="165"/>
      <c r="F14" s="165"/>
      <c r="G14" s="171"/>
      <c r="H14" s="171"/>
    </row>
    <row r="15" spans="1:8" ht="15">
      <c r="A15" s="170"/>
      <c r="B15" s="110" t="s">
        <v>104</v>
      </c>
      <c r="C15" s="158">
        <v>72781.29382</v>
      </c>
      <c r="D15" s="158">
        <v>76505.48018</v>
      </c>
      <c r="E15" s="158">
        <v>81055.38987999996</v>
      </c>
      <c r="F15" s="158">
        <v>89958.33554</v>
      </c>
      <c r="G15" s="169">
        <v>10.983779947490957</v>
      </c>
      <c r="H15" s="157">
        <v>100</v>
      </c>
    </row>
    <row r="16" spans="1:6" ht="15">
      <c r="A16" s="329" t="s">
        <v>335</v>
      </c>
      <c r="B16" s="329"/>
      <c r="C16" s="168"/>
      <c r="D16" s="168"/>
      <c r="E16" s="168"/>
      <c r="F16" s="168"/>
    </row>
    <row r="17" spans="1:6" ht="15">
      <c r="A17" s="405" t="s">
        <v>0</v>
      </c>
      <c r="B17" s="405"/>
      <c r="C17" s="168"/>
      <c r="D17" s="168"/>
      <c r="E17" s="168"/>
      <c r="F17" s="168"/>
    </row>
    <row r="18" spans="3:6" ht="15">
      <c r="C18" s="167"/>
      <c r="D18" s="167"/>
      <c r="E18" s="167"/>
      <c r="F18" s="167"/>
    </row>
  </sheetData>
  <sheetProtection/>
  <mergeCells count="12">
    <mergeCell ref="C4:C5"/>
    <mergeCell ref="D4:D5"/>
    <mergeCell ref="E4:E5"/>
    <mergeCell ref="F4:F5"/>
    <mergeCell ref="H4:H5"/>
    <mergeCell ref="A17:B17"/>
    <mergeCell ref="A1:H1"/>
    <mergeCell ref="A2:H2"/>
    <mergeCell ref="A3:H3"/>
    <mergeCell ref="A4:A5"/>
    <mergeCell ref="B4:B5"/>
    <mergeCell ref="G4:G5"/>
  </mergeCells>
  <printOptions horizontalCentered="1" verticalCentered="1"/>
  <pageMargins left="0.7874015748031497" right="0.7874015748031497" top="0.3" bottom="0.25" header="0" footer="0"/>
  <pageSetup horizontalDpi="600" verticalDpi="600" orientation="landscape" scale="85" r:id="rId1"/>
  <headerFooter alignWithMargins="0">
    <oddFooter>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3:H19"/>
  <sheetViews>
    <sheetView showGridLines="0" zoomScalePageLayoutView="0" workbookViewId="0" topLeftCell="A1">
      <selection activeCell="B10" sqref="B10"/>
    </sheetView>
  </sheetViews>
  <sheetFormatPr defaultColWidth="10.00390625" defaultRowHeight="12.75"/>
  <cols>
    <col min="1" max="1" width="10.625" style="177" customWidth="1"/>
    <col min="2" max="2" width="29.25390625" style="177" customWidth="1"/>
    <col min="3" max="6" width="10.625" style="176" customWidth="1"/>
    <col min="7" max="7" width="11.625" style="176" customWidth="1"/>
    <col min="8" max="8" width="12.875" style="176" customWidth="1"/>
    <col min="9" max="16384" width="10.00390625" style="176" customWidth="1"/>
  </cols>
  <sheetData>
    <row r="3" spans="1:8" s="105" customFormat="1" ht="15">
      <c r="A3" s="403" t="s">
        <v>339</v>
      </c>
      <c r="B3" s="403"/>
      <c r="C3" s="403"/>
      <c r="D3" s="403"/>
      <c r="E3" s="403"/>
      <c r="F3" s="403"/>
      <c r="G3" s="403"/>
      <c r="H3" s="403"/>
    </row>
    <row r="4" spans="1:8" s="105" customFormat="1" ht="15">
      <c r="A4" s="401" t="s">
        <v>585</v>
      </c>
      <c r="B4" s="401"/>
      <c r="C4" s="401"/>
      <c r="D4" s="401"/>
      <c r="E4" s="401"/>
      <c r="F4" s="401"/>
      <c r="G4" s="401"/>
      <c r="H4" s="401"/>
    </row>
    <row r="5" spans="1:8" s="105" customFormat="1" ht="15">
      <c r="A5" s="401" t="s">
        <v>145</v>
      </c>
      <c r="B5" s="401"/>
      <c r="C5" s="401"/>
      <c r="D5" s="401"/>
      <c r="E5" s="401"/>
      <c r="F5" s="401"/>
      <c r="G5" s="401"/>
      <c r="H5" s="401"/>
    </row>
    <row r="6" spans="1:8" s="105" customFormat="1" ht="12.75" customHeight="1">
      <c r="A6" s="400" t="s">
        <v>143</v>
      </c>
      <c r="B6" s="400" t="s">
        <v>142</v>
      </c>
      <c r="C6" s="389">
        <v>2014</v>
      </c>
      <c r="D6" s="389">
        <v>2015</v>
      </c>
      <c r="E6" s="389">
        <v>2016</v>
      </c>
      <c r="F6" s="389">
        <v>2017</v>
      </c>
      <c r="G6" s="386" t="s">
        <v>521</v>
      </c>
      <c r="H6" s="390" t="s">
        <v>530</v>
      </c>
    </row>
    <row r="7" spans="1:8" s="105" customFormat="1" ht="27" customHeight="1">
      <c r="A7" s="400"/>
      <c r="B7" s="400"/>
      <c r="C7" s="389"/>
      <c r="D7" s="389"/>
      <c r="E7" s="389"/>
      <c r="F7" s="389"/>
      <c r="G7" s="386"/>
      <c r="H7" s="390"/>
    </row>
    <row r="8" spans="1:8" s="140" customFormat="1" ht="15">
      <c r="A8" s="349" t="s">
        <v>111</v>
      </c>
      <c r="B8" s="349" t="s">
        <v>227</v>
      </c>
      <c r="C8" s="155">
        <v>9439.824</v>
      </c>
      <c r="D8" s="155">
        <v>9958.693</v>
      </c>
      <c r="E8" s="155">
        <v>12122.634</v>
      </c>
      <c r="F8" s="155">
        <v>12784.896</v>
      </c>
      <c r="G8" s="171">
        <v>5.4630206603614395</v>
      </c>
      <c r="H8" s="171">
        <v>38.87630893126987</v>
      </c>
    </row>
    <row r="9" spans="1:8" s="140" customFormat="1" ht="15">
      <c r="A9" s="349" t="s">
        <v>73</v>
      </c>
      <c r="B9" s="349" t="s">
        <v>225</v>
      </c>
      <c r="C9" s="155">
        <v>13747.634</v>
      </c>
      <c r="D9" s="155">
        <v>15420.341</v>
      </c>
      <c r="E9" s="155">
        <v>13093.051</v>
      </c>
      <c r="F9" s="155">
        <v>15123.492</v>
      </c>
      <c r="G9" s="171">
        <v>15.50777584231513</v>
      </c>
      <c r="H9" s="171">
        <v>45.98751113122769</v>
      </c>
    </row>
    <row r="10" spans="1:8" s="140" customFormat="1" ht="15">
      <c r="A10" s="349" t="s">
        <v>87</v>
      </c>
      <c r="B10" s="349" t="s">
        <v>224</v>
      </c>
      <c r="C10" s="155">
        <v>1444.771</v>
      </c>
      <c r="D10" s="155">
        <v>1655.337</v>
      </c>
      <c r="E10" s="155">
        <v>2097.815</v>
      </c>
      <c r="F10" s="155">
        <v>2001.855</v>
      </c>
      <c r="G10" s="171">
        <v>-4.574283242325949</v>
      </c>
      <c r="H10" s="171">
        <v>6.087240241579379</v>
      </c>
    </row>
    <row r="11" spans="1:8" s="140" customFormat="1" ht="15">
      <c r="A11" s="349" t="s">
        <v>66</v>
      </c>
      <c r="B11" s="349" t="s">
        <v>334</v>
      </c>
      <c r="C11" s="155">
        <v>1828.924</v>
      </c>
      <c r="D11" s="155">
        <v>1798.665</v>
      </c>
      <c r="E11" s="155">
        <v>1572.56</v>
      </c>
      <c r="F11" s="155">
        <v>1876.6</v>
      </c>
      <c r="G11" s="171">
        <v>19.334079462786804</v>
      </c>
      <c r="H11" s="171">
        <v>5.706364865261401</v>
      </c>
    </row>
    <row r="12" spans="1:8" s="140" customFormat="1" ht="15">
      <c r="A12" s="349" t="s">
        <v>99</v>
      </c>
      <c r="B12" s="349" t="s">
        <v>129</v>
      </c>
      <c r="C12" s="155">
        <v>4343.074</v>
      </c>
      <c r="D12" s="155">
        <v>4024.143</v>
      </c>
      <c r="E12" s="155">
        <v>1286.165</v>
      </c>
      <c r="F12" s="155">
        <v>974.764</v>
      </c>
      <c r="G12" s="171">
        <v>-24.211590270299688</v>
      </c>
      <c r="H12" s="171">
        <v>2.9640621557719626</v>
      </c>
    </row>
    <row r="13" spans="1:8" s="140" customFormat="1" ht="15">
      <c r="A13" s="349" t="s">
        <v>79</v>
      </c>
      <c r="B13" s="349" t="s">
        <v>226</v>
      </c>
      <c r="C13" s="155">
        <v>96.427</v>
      </c>
      <c r="D13" s="155">
        <v>120.827</v>
      </c>
      <c r="E13" s="155">
        <v>119.684</v>
      </c>
      <c r="F13" s="155">
        <v>74.487</v>
      </c>
      <c r="G13" s="171">
        <v>-37.76361084188363</v>
      </c>
      <c r="H13" s="174">
        <v>0.22650005313797614</v>
      </c>
    </row>
    <row r="14" spans="1:8" s="140" customFormat="1" ht="15">
      <c r="A14" s="349" t="s">
        <v>67</v>
      </c>
      <c r="B14" s="349" t="s">
        <v>333</v>
      </c>
      <c r="C14" s="155">
        <v>39.403</v>
      </c>
      <c r="D14" s="155">
        <v>234.693</v>
      </c>
      <c r="E14" s="155">
        <v>47.714</v>
      </c>
      <c r="F14" s="155">
        <v>40.225</v>
      </c>
      <c r="G14" s="171">
        <v>-15.695602967682431</v>
      </c>
      <c r="H14" s="174">
        <v>0.1223161711100607</v>
      </c>
    </row>
    <row r="15" spans="1:8" s="140" customFormat="1" ht="15">
      <c r="A15" s="349" t="s">
        <v>58</v>
      </c>
      <c r="B15" s="98" t="s">
        <v>332</v>
      </c>
      <c r="C15" s="155">
        <v>26.318</v>
      </c>
      <c r="D15" s="155">
        <v>0.316</v>
      </c>
      <c r="E15" s="155">
        <v>1.169</v>
      </c>
      <c r="F15" s="155">
        <v>9.766</v>
      </c>
      <c r="G15" s="171">
        <v>735.414884516681</v>
      </c>
      <c r="H15" s="174">
        <v>0.029696450641661966</v>
      </c>
    </row>
    <row r="16" spans="1:8" s="105" customFormat="1" ht="3.75" customHeight="1">
      <c r="A16" s="173"/>
      <c r="B16" s="172"/>
      <c r="C16" s="165"/>
      <c r="D16" s="165"/>
      <c r="E16" s="165"/>
      <c r="F16" s="165"/>
      <c r="G16" s="350"/>
      <c r="H16" s="171"/>
    </row>
    <row r="17" spans="1:8" s="105" customFormat="1" ht="15">
      <c r="A17" s="170"/>
      <c r="B17" s="110" t="s">
        <v>104</v>
      </c>
      <c r="C17" s="158">
        <v>30966.374999999996</v>
      </c>
      <c r="D17" s="158">
        <v>33213.015</v>
      </c>
      <c r="E17" s="158">
        <v>30340.792</v>
      </c>
      <c r="F17" s="158">
        <v>32886.085</v>
      </c>
      <c r="G17" s="157">
        <v>8.38901304883537</v>
      </c>
      <c r="H17" s="157">
        <v>100</v>
      </c>
    </row>
    <row r="18" spans="1:6" ht="12.75">
      <c r="A18" s="179" t="s">
        <v>335</v>
      </c>
      <c r="B18" s="179"/>
      <c r="C18" s="178"/>
      <c r="D18" s="178"/>
      <c r="E18" s="178"/>
      <c r="F18" s="178"/>
    </row>
    <row r="19" spans="1:6" ht="12.75">
      <c r="A19" s="406" t="s">
        <v>0</v>
      </c>
      <c r="B19" s="406"/>
      <c r="C19" s="178"/>
      <c r="D19" s="178"/>
      <c r="E19" s="178"/>
      <c r="F19" s="178"/>
    </row>
  </sheetData>
  <sheetProtection/>
  <mergeCells count="12">
    <mergeCell ref="C6:C7"/>
    <mergeCell ref="D6:D7"/>
    <mergeCell ref="E6:E7"/>
    <mergeCell ref="F6:F7"/>
    <mergeCell ref="H6:H7"/>
    <mergeCell ref="A19:B19"/>
    <mergeCell ref="A3:H3"/>
    <mergeCell ref="A4:H4"/>
    <mergeCell ref="A5:H5"/>
    <mergeCell ref="A6:A7"/>
    <mergeCell ref="B6:B7"/>
    <mergeCell ref="G6:G7"/>
  </mergeCells>
  <printOptions horizontalCentered="1" verticalCentered="1"/>
  <pageMargins left="0.7874015748031497" right="0.7874015748031497" top="0.3" bottom="0.25" header="0" footer="0"/>
  <pageSetup horizontalDpi="600" verticalDpi="600" orientation="landscape" scale="85" r:id="rId1"/>
  <headerFooter alignWithMargins="0">
    <oddFooter>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2:G31"/>
  <sheetViews>
    <sheetView showGridLines="0" zoomScalePageLayoutView="0" workbookViewId="0" topLeftCell="A1">
      <selection activeCell="E8" sqref="E8"/>
    </sheetView>
  </sheetViews>
  <sheetFormatPr defaultColWidth="10.00390625" defaultRowHeight="12.75"/>
  <cols>
    <col min="1" max="1" width="22.125" style="1" customWidth="1"/>
    <col min="2" max="5" width="11.125" style="1" customWidth="1"/>
    <col min="6" max="6" width="11.75390625" style="1" customWidth="1"/>
    <col min="7" max="7" width="11.125" style="1" customWidth="1"/>
    <col min="8" max="16384" width="10.00390625" style="1" customWidth="1"/>
  </cols>
  <sheetData>
    <row r="2" spans="1:7" ht="15">
      <c r="A2" s="384" t="s">
        <v>341</v>
      </c>
      <c r="B2" s="384"/>
      <c r="C2" s="384"/>
      <c r="D2" s="384"/>
      <c r="E2" s="384"/>
      <c r="F2" s="384"/>
      <c r="G2" s="384"/>
    </row>
    <row r="3" spans="1:7" ht="15">
      <c r="A3" s="384" t="s">
        <v>586</v>
      </c>
      <c r="B3" s="384"/>
      <c r="C3" s="384"/>
      <c r="D3" s="384"/>
      <c r="E3" s="384"/>
      <c r="F3" s="384"/>
      <c r="G3" s="384"/>
    </row>
    <row r="4" spans="1:7" ht="15">
      <c r="A4" s="384" t="s">
        <v>5</v>
      </c>
      <c r="B4" s="384"/>
      <c r="C4" s="384"/>
      <c r="D4" s="384"/>
      <c r="E4" s="384"/>
      <c r="F4" s="384"/>
      <c r="G4" s="384"/>
    </row>
    <row r="5" spans="1:6" ht="15">
      <c r="A5" s="318"/>
      <c r="B5" s="318"/>
      <c r="C5" s="318"/>
      <c r="D5" s="318"/>
      <c r="E5" s="318"/>
      <c r="F5" s="318"/>
    </row>
    <row r="6" spans="1:7" ht="12.75" customHeight="1">
      <c r="A6" s="388" t="s">
        <v>180</v>
      </c>
      <c r="B6" s="389">
        <v>2014</v>
      </c>
      <c r="C6" s="389">
        <v>2015</v>
      </c>
      <c r="D6" s="389">
        <v>2016</v>
      </c>
      <c r="E6" s="389">
        <v>2017</v>
      </c>
      <c r="F6" s="386" t="s">
        <v>521</v>
      </c>
      <c r="G6" s="390" t="s">
        <v>530</v>
      </c>
    </row>
    <row r="7" spans="1:7" ht="16.5" customHeight="1">
      <c r="A7" s="388"/>
      <c r="B7" s="389"/>
      <c r="C7" s="389"/>
      <c r="D7" s="389"/>
      <c r="E7" s="389"/>
      <c r="F7" s="386"/>
      <c r="G7" s="390"/>
    </row>
    <row r="8" spans="1:7" s="9" customFormat="1" ht="15">
      <c r="A8" s="27" t="s">
        <v>161</v>
      </c>
      <c r="B8" s="3">
        <v>15728.593020000002</v>
      </c>
      <c r="C8" s="3">
        <v>15225.249790000003</v>
      </c>
      <c r="D8" s="3">
        <v>17688.56806</v>
      </c>
      <c r="E8" s="3">
        <v>18719.164720000004</v>
      </c>
      <c r="F8" s="37">
        <v>5.826343073697071</v>
      </c>
      <c r="G8" s="37">
        <v>20.808705060662806</v>
      </c>
    </row>
    <row r="9" spans="1:7" ht="15">
      <c r="A9" s="27" t="s">
        <v>174</v>
      </c>
      <c r="B9" s="3">
        <v>23906.511140000006</v>
      </c>
      <c r="C9" s="3">
        <v>21092.758919999993</v>
      </c>
      <c r="D9" s="3">
        <v>13779.47013</v>
      </c>
      <c r="E9" s="3">
        <v>17539.902200000008</v>
      </c>
      <c r="F9" s="37">
        <v>27.29010647378216</v>
      </c>
      <c r="G9" s="37">
        <v>19.4978065064364</v>
      </c>
    </row>
    <row r="10" spans="1:7" ht="15">
      <c r="A10" s="27" t="s">
        <v>176</v>
      </c>
      <c r="B10" s="3">
        <v>995.11576</v>
      </c>
      <c r="C10" s="3">
        <v>2697.91015</v>
      </c>
      <c r="D10" s="3">
        <v>4728.721260000002</v>
      </c>
      <c r="E10" s="3">
        <v>8584.274529999999</v>
      </c>
      <c r="F10" s="37">
        <v>81.53479678774711</v>
      </c>
      <c r="G10" s="37">
        <v>9.542500401403048</v>
      </c>
    </row>
    <row r="11" spans="1:7" ht="15">
      <c r="A11" s="27" t="s">
        <v>152</v>
      </c>
      <c r="B11" s="3">
        <v>4759.695999999999</v>
      </c>
      <c r="C11" s="3">
        <v>4688.080899999999</v>
      </c>
      <c r="D11" s="3">
        <v>5280.503469999999</v>
      </c>
      <c r="E11" s="3">
        <v>6680.7596399999975</v>
      </c>
      <c r="F11" s="37">
        <v>26.517474667997874</v>
      </c>
      <c r="G11" s="37">
        <v>7.426504281006174</v>
      </c>
    </row>
    <row r="12" spans="1:7" s="42" customFormat="1" ht="15">
      <c r="A12" s="27" t="s">
        <v>219</v>
      </c>
      <c r="B12" s="3">
        <v>6153.18425</v>
      </c>
      <c r="C12" s="3">
        <v>6724.079489999999</v>
      </c>
      <c r="D12" s="3">
        <v>7441.365059999999</v>
      </c>
      <c r="E12" s="3">
        <v>6158.64145</v>
      </c>
      <c r="F12" s="37">
        <v>-17.237746027205382</v>
      </c>
      <c r="G12" s="37">
        <v>6.846104269305382</v>
      </c>
    </row>
    <row r="13" spans="1:7" s="180" customFormat="1" ht="15">
      <c r="A13" s="27" t="s">
        <v>244</v>
      </c>
      <c r="B13" s="3">
        <v>1630.18611</v>
      </c>
      <c r="C13" s="3">
        <v>5705.8151100000005</v>
      </c>
      <c r="D13" s="3">
        <v>4470.811119999999</v>
      </c>
      <c r="E13" s="3">
        <v>5347.690050000001</v>
      </c>
      <c r="F13" s="37">
        <v>19.61341927591882</v>
      </c>
      <c r="G13" s="37">
        <v>5.944629831020106</v>
      </c>
    </row>
    <row r="14" spans="1:7" ht="15">
      <c r="A14" s="27" t="s">
        <v>330</v>
      </c>
      <c r="B14" s="3">
        <v>0</v>
      </c>
      <c r="C14" s="3">
        <v>1205.40877</v>
      </c>
      <c r="D14" s="3">
        <v>410.85659999999996</v>
      </c>
      <c r="E14" s="3">
        <v>5109.12874</v>
      </c>
      <c r="F14" s="37">
        <v>1143.530891313417</v>
      </c>
      <c r="G14" s="37">
        <v>5.679438941740118</v>
      </c>
    </row>
    <row r="15" spans="1:7" ht="15">
      <c r="A15" s="27" t="s">
        <v>169</v>
      </c>
      <c r="B15" s="3">
        <v>498.54159000000004</v>
      </c>
      <c r="C15" s="3">
        <v>1727.4164299999998</v>
      </c>
      <c r="D15" s="3">
        <v>5937.779720000002</v>
      </c>
      <c r="E15" s="3">
        <v>2660.75011</v>
      </c>
      <c r="F15" s="37">
        <v>-55.18947762514843</v>
      </c>
      <c r="G15" s="37">
        <v>2.957758271124188</v>
      </c>
    </row>
    <row r="16" spans="1:7" ht="15">
      <c r="A16" s="27" t="s">
        <v>340</v>
      </c>
      <c r="B16" s="3"/>
      <c r="C16" s="3"/>
      <c r="D16" s="3">
        <v>1525.8120999999999</v>
      </c>
      <c r="E16" s="3">
        <v>1941.1922700000002</v>
      </c>
      <c r="F16" s="37">
        <v>27.22354672636298</v>
      </c>
      <c r="G16" s="37">
        <v>2.1578792652703638</v>
      </c>
    </row>
    <row r="17" spans="1:7" s="9" customFormat="1" ht="15">
      <c r="A17" s="27" t="s">
        <v>179</v>
      </c>
      <c r="B17" s="3">
        <v>1748.0980800000007</v>
      </c>
      <c r="C17" s="3">
        <v>2436.9350900000004</v>
      </c>
      <c r="D17" s="3">
        <v>2130.2507500000006</v>
      </c>
      <c r="E17" s="3">
        <v>1697.9823499999995</v>
      </c>
      <c r="F17" s="37">
        <v>-20.291902256107686</v>
      </c>
      <c r="G17" s="37">
        <v>1.8875208615270471</v>
      </c>
    </row>
    <row r="18" spans="1:7" ht="15">
      <c r="A18" s="27" t="s">
        <v>242</v>
      </c>
      <c r="B18" s="3">
        <v>3520.21184</v>
      </c>
      <c r="C18" s="3">
        <v>2391.65261</v>
      </c>
      <c r="D18" s="3">
        <v>1459.05862</v>
      </c>
      <c r="E18" s="3">
        <v>1579.0358199999998</v>
      </c>
      <c r="F18" s="37">
        <v>8.222918418452574</v>
      </c>
      <c r="G18" s="37">
        <v>1.755296838832552</v>
      </c>
    </row>
    <row r="19" spans="1:7" ht="15">
      <c r="A19" s="27" t="s">
        <v>587</v>
      </c>
      <c r="B19" s="3">
        <v>1256.52821</v>
      </c>
      <c r="C19" s="3">
        <v>2017.95116</v>
      </c>
      <c r="D19" s="3">
        <v>2359.14076</v>
      </c>
      <c r="E19" s="3">
        <v>792.9765</v>
      </c>
      <c r="F19" s="37">
        <v>-66.38706288979552</v>
      </c>
      <c r="G19" s="37">
        <v>0.8814930770338708</v>
      </c>
    </row>
    <row r="20" spans="1:7" ht="15">
      <c r="A20" s="27" t="s">
        <v>243</v>
      </c>
      <c r="B20" s="3">
        <v>611.3203100000001</v>
      </c>
      <c r="C20" s="3">
        <v>1047.8443100000002</v>
      </c>
      <c r="D20" s="3">
        <v>737.0912099999998</v>
      </c>
      <c r="E20" s="3">
        <v>610.2273600000001</v>
      </c>
      <c r="F20" s="37">
        <v>-17.21141810930017</v>
      </c>
      <c r="G20" s="37">
        <v>0.6783444317160164</v>
      </c>
    </row>
    <row r="21" spans="1:7" ht="15">
      <c r="A21" s="27" t="s">
        <v>220</v>
      </c>
      <c r="B21" s="3">
        <v>1651.4</v>
      </c>
      <c r="C21" s="3"/>
      <c r="D21" s="3"/>
      <c r="E21" s="3">
        <v>596.75</v>
      </c>
      <c r="F21" s="37"/>
      <c r="G21" s="37">
        <v>0.6633626516296036</v>
      </c>
    </row>
    <row r="22" spans="1:7" ht="15">
      <c r="A22" s="27" t="s">
        <v>171</v>
      </c>
      <c r="B22" s="3">
        <v>57.52962</v>
      </c>
      <c r="C22" s="3">
        <v>19.952720000000003</v>
      </c>
      <c r="D22" s="3">
        <v>552.184</v>
      </c>
      <c r="E22" s="3">
        <v>388.48818</v>
      </c>
      <c r="F22" s="37">
        <v>-29.645158135693894</v>
      </c>
      <c r="G22" s="37">
        <v>0.43185345489997273</v>
      </c>
    </row>
    <row r="23" spans="1:7" ht="15">
      <c r="A23" s="27" t="s">
        <v>153</v>
      </c>
      <c r="B23" s="3">
        <v>289.4375</v>
      </c>
      <c r="C23" s="3">
        <v>298.62241000000006</v>
      </c>
      <c r="D23" s="3">
        <v>329.35785</v>
      </c>
      <c r="E23" s="3">
        <v>360.49253999999996</v>
      </c>
      <c r="F23" s="37">
        <v>9.453149515033576</v>
      </c>
      <c r="G23" s="37">
        <v>0.400732781277069</v>
      </c>
    </row>
    <row r="24" spans="1:7" ht="15">
      <c r="A24" s="27" t="s">
        <v>218</v>
      </c>
      <c r="B24" s="3">
        <v>55</v>
      </c>
      <c r="C24" s="3">
        <v>39.010839999999995</v>
      </c>
      <c r="D24" s="3">
        <v>232.29683000000003</v>
      </c>
      <c r="E24" s="3">
        <v>327.29335</v>
      </c>
      <c r="F24" s="37">
        <v>40.89445387610324</v>
      </c>
      <c r="G24" s="37">
        <v>0.3638277076107849</v>
      </c>
    </row>
    <row r="25" spans="1:7" ht="15">
      <c r="A25" s="27" t="s">
        <v>149</v>
      </c>
      <c r="B25" s="3">
        <v>578.93324</v>
      </c>
      <c r="C25" s="3"/>
      <c r="D25" s="3">
        <v>9.218839999999998</v>
      </c>
      <c r="E25" s="3">
        <v>210.68186000000003</v>
      </c>
      <c r="F25" s="37">
        <v>2185.3402380342873</v>
      </c>
      <c r="G25" s="37">
        <v>0.23419937545011635</v>
      </c>
    </row>
    <row r="26" spans="1:7" ht="15">
      <c r="A26" s="27" t="s">
        <v>175</v>
      </c>
      <c r="B26" s="3">
        <v>13.76593</v>
      </c>
      <c r="C26" s="3"/>
      <c r="D26" s="3">
        <v>115.43495000000001</v>
      </c>
      <c r="E26" s="3">
        <v>202.3538</v>
      </c>
      <c r="F26" s="37">
        <v>75.29682301590634</v>
      </c>
      <c r="G26" s="37">
        <v>0.22494168971148132</v>
      </c>
    </row>
    <row r="27" spans="1:7" ht="15">
      <c r="A27" s="65" t="s">
        <v>38</v>
      </c>
      <c r="B27" s="3">
        <v>9327.241219999996</v>
      </c>
      <c r="C27" s="3">
        <v>9186.791479999985</v>
      </c>
      <c r="D27" s="3">
        <v>11867.46855000002</v>
      </c>
      <c r="E27" s="3">
        <v>10450.550069999954</v>
      </c>
      <c r="F27" s="37">
        <v>-11.939517463478456</v>
      </c>
      <c r="G27" s="37">
        <v>11.617100302342873</v>
      </c>
    </row>
    <row r="28" spans="1:7" ht="15">
      <c r="A28" s="65"/>
      <c r="B28" s="3"/>
      <c r="C28" s="3"/>
      <c r="D28" s="3"/>
      <c r="E28" s="3"/>
      <c r="F28" s="37"/>
      <c r="G28" s="37"/>
    </row>
    <row r="29" spans="1:7" s="9" customFormat="1" ht="15">
      <c r="A29" s="132" t="s">
        <v>104</v>
      </c>
      <c r="B29" s="46">
        <v>72781.29382</v>
      </c>
      <c r="C29" s="46">
        <v>76505.48017999998</v>
      </c>
      <c r="D29" s="46">
        <v>81055.38988000002</v>
      </c>
      <c r="E29" s="46">
        <v>89958.33553999999</v>
      </c>
      <c r="F29" s="63">
        <v>10.983779947490845</v>
      </c>
      <c r="G29" s="63">
        <v>100</v>
      </c>
    </row>
    <row r="30" spans="1:5" ht="15">
      <c r="A30" s="1" t="s">
        <v>154</v>
      </c>
      <c r="B30" s="3"/>
      <c r="C30" s="3"/>
      <c r="D30" s="3"/>
      <c r="E30" s="3"/>
    </row>
    <row r="31" spans="1:5" ht="15">
      <c r="A31" s="4" t="s">
        <v>0</v>
      </c>
      <c r="B31" s="3"/>
      <c r="C31" s="3"/>
      <c r="D31" s="3"/>
      <c r="E31" s="3"/>
    </row>
  </sheetData>
  <sheetProtection/>
  <mergeCells count="10">
    <mergeCell ref="G6:G7"/>
    <mergeCell ref="A2:G2"/>
    <mergeCell ref="A3:G3"/>
    <mergeCell ref="A4:G4"/>
    <mergeCell ref="A6:A7"/>
    <mergeCell ref="F6:F7"/>
    <mergeCell ref="B6:B7"/>
    <mergeCell ref="C6:C7"/>
    <mergeCell ref="D6:D7"/>
    <mergeCell ref="E6:E7"/>
  </mergeCells>
  <printOptions/>
  <pageMargins left="0.75" right="0.44" top="1" bottom="1" header="0" footer="0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3"/>
  <sheetViews>
    <sheetView showGridLines="0" zoomScalePageLayoutView="0" workbookViewId="0" topLeftCell="A1">
      <selection activeCell="C10" sqref="C10"/>
    </sheetView>
  </sheetViews>
  <sheetFormatPr defaultColWidth="11.00390625" defaultRowHeight="12.75"/>
  <cols>
    <col min="1" max="1" width="12.75390625" style="27" customWidth="1"/>
    <col min="2" max="2" width="16.625" style="27" customWidth="1"/>
    <col min="3" max="3" width="17.125" style="27" customWidth="1"/>
    <col min="4" max="4" width="20.00390625" style="27" customWidth="1"/>
    <col min="5" max="16384" width="11.00390625" style="27" customWidth="1"/>
  </cols>
  <sheetData>
    <row r="2" spans="1:4" ht="16.5" customHeight="1">
      <c r="A2" s="384" t="s">
        <v>48</v>
      </c>
      <c r="B2" s="384"/>
      <c r="C2" s="384"/>
      <c r="D2" s="384"/>
    </row>
    <row r="3" spans="1:4" ht="16.5" customHeight="1">
      <c r="A3" s="384" t="s">
        <v>519</v>
      </c>
      <c r="B3" s="384"/>
      <c r="C3" s="384"/>
      <c r="D3" s="384"/>
    </row>
    <row r="4" spans="1:4" ht="16.5" customHeight="1">
      <c r="A4" s="384" t="s">
        <v>47</v>
      </c>
      <c r="B4" s="384"/>
      <c r="C4" s="384"/>
      <c r="D4" s="384"/>
    </row>
    <row r="6" spans="1:4" ht="15">
      <c r="A6" s="386" t="s">
        <v>41</v>
      </c>
      <c r="B6" s="327" t="s">
        <v>46</v>
      </c>
      <c r="C6" s="327" t="s">
        <v>45</v>
      </c>
      <c r="D6" s="327" t="s">
        <v>44</v>
      </c>
    </row>
    <row r="7" spans="1:4" ht="14.25" customHeight="1">
      <c r="A7" s="386"/>
      <c r="B7" s="327" t="s">
        <v>43</v>
      </c>
      <c r="C7" s="327" t="s">
        <v>42</v>
      </c>
      <c r="D7" s="327" t="s">
        <v>7</v>
      </c>
    </row>
    <row r="8" spans="1:4" ht="24" customHeight="1">
      <c r="A8" s="330">
        <v>2014</v>
      </c>
      <c r="B8" s="29">
        <v>9135464.346619999</v>
      </c>
      <c r="C8" s="29">
        <v>15561700</v>
      </c>
      <c r="D8" s="28">
        <v>-0.2602013560418924</v>
      </c>
    </row>
    <row r="9" spans="1:4" ht="21" customHeight="1">
      <c r="A9" s="330">
        <v>2015</v>
      </c>
      <c r="B9" s="29">
        <v>9197433.33839</v>
      </c>
      <c r="C9" s="29">
        <v>14746100</v>
      </c>
      <c r="D9" s="28">
        <v>-0.23173967614518753</v>
      </c>
    </row>
    <row r="10" spans="1:4" ht="21" customHeight="1">
      <c r="A10" s="330">
        <v>2016</v>
      </c>
      <c r="B10" s="29">
        <v>9914296.19788</v>
      </c>
      <c r="C10" s="29">
        <v>15276600</v>
      </c>
      <c r="D10" s="28">
        <v>-0.21286673407718132</v>
      </c>
    </row>
    <row r="11" spans="1:4" ht="21" customHeight="1">
      <c r="A11" s="330">
        <v>2017</v>
      </c>
      <c r="B11" s="29">
        <v>10609477.54964</v>
      </c>
      <c r="C11" s="29">
        <v>15919100</v>
      </c>
      <c r="D11" s="28">
        <v>-0.20014727289560436</v>
      </c>
    </row>
    <row r="12" spans="1:4" ht="9" customHeight="1">
      <c r="A12" s="31"/>
      <c r="B12" s="17"/>
      <c r="C12" s="17"/>
      <c r="D12" s="30"/>
    </row>
    <row r="13" ht="15">
      <c r="A13" s="4" t="s">
        <v>0</v>
      </c>
    </row>
  </sheetData>
  <sheetProtection/>
  <mergeCells count="4">
    <mergeCell ref="A2:D2"/>
    <mergeCell ref="A3:D3"/>
    <mergeCell ref="A4:D4"/>
    <mergeCell ref="A6:A7"/>
  </mergeCells>
  <printOptions/>
  <pageMargins left="0.7" right="0.7" top="0.75" bottom="0.75" header="0.3" footer="0.3"/>
  <pageSetup horizontalDpi="360" verticalDpi="36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D12" sqref="D12"/>
    </sheetView>
  </sheetViews>
  <sheetFormatPr defaultColWidth="10.00390625" defaultRowHeight="12.75"/>
  <cols>
    <col min="1" max="1" width="7.875" style="147" customWidth="1"/>
    <col min="2" max="2" width="41.125" style="105" customWidth="1"/>
    <col min="3" max="6" width="13.625" style="105" customWidth="1"/>
    <col min="7" max="7" width="11.125" style="105" customWidth="1"/>
    <col min="8" max="8" width="14.50390625" style="105" customWidth="1"/>
    <col min="9" max="16384" width="10.00390625" style="105" customWidth="1"/>
  </cols>
  <sheetData>
    <row r="1" spans="1:8" ht="15">
      <c r="A1" s="401" t="s">
        <v>351</v>
      </c>
      <c r="B1" s="401"/>
      <c r="C1" s="401"/>
      <c r="D1" s="401"/>
      <c r="E1" s="401"/>
      <c r="F1" s="401"/>
      <c r="G1" s="401"/>
      <c r="H1" s="401"/>
    </row>
    <row r="2" spans="1:8" ht="15">
      <c r="A2" s="401" t="s">
        <v>588</v>
      </c>
      <c r="B2" s="401"/>
      <c r="C2" s="401"/>
      <c r="D2" s="401"/>
      <c r="E2" s="401"/>
      <c r="F2" s="401"/>
      <c r="G2" s="401"/>
      <c r="H2" s="401"/>
    </row>
    <row r="3" spans="1:8" ht="15">
      <c r="A3" s="401" t="s">
        <v>5</v>
      </c>
      <c r="B3" s="401"/>
      <c r="C3" s="401"/>
      <c r="D3" s="401"/>
      <c r="E3" s="401"/>
      <c r="F3" s="401"/>
      <c r="G3" s="401"/>
      <c r="H3" s="401"/>
    </row>
    <row r="4" spans="1:8" ht="12.75" customHeight="1">
      <c r="A4" s="400" t="s">
        <v>143</v>
      </c>
      <c r="B4" s="400" t="s">
        <v>142</v>
      </c>
      <c r="C4" s="389">
        <v>2014</v>
      </c>
      <c r="D4" s="389">
        <v>2015</v>
      </c>
      <c r="E4" s="389">
        <v>2016</v>
      </c>
      <c r="F4" s="389">
        <v>2017</v>
      </c>
      <c r="G4" s="386" t="s">
        <v>521</v>
      </c>
      <c r="H4" s="390" t="s">
        <v>530</v>
      </c>
    </row>
    <row r="5" spans="1:8" ht="15">
      <c r="A5" s="400"/>
      <c r="B5" s="400"/>
      <c r="C5" s="389"/>
      <c r="D5" s="389"/>
      <c r="E5" s="389"/>
      <c r="F5" s="389"/>
      <c r="G5" s="386"/>
      <c r="H5" s="390"/>
    </row>
    <row r="6" spans="1:8" s="351" customFormat="1" ht="15">
      <c r="A6" s="164" t="s">
        <v>136</v>
      </c>
      <c r="B6" s="149" t="s">
        <v>239</v>
      </c>
      <c r="C6" s="183">
        <v>151644.63664999953</v>
      </c>
      <c r="D6" s="183">
        <v>128687.69199999986</v>
      </c>
      <c r="E6" s="183">
        <v>176478.71135000017</v>
      </c>
      <c r="F6" s="183">
        <v>181420.80039000013</v>
      </c>
      <c r="G6" s="346">
        <v>2.8003882180432482</v>
      </c>
      <c r="H6" s="346">
        <v>15.425577395483064</v>
      </c>
    </row>
    <row r="7" spans="1:8" s="351" customFormat="1" ht="15">
      <c r="A7" s="164" t="s">
        <v>100</v>
      </c>
      <c r="B7" s="149" t="s">
        <v>235</v>
      </c>
      <c r="C7" s="183">
        <v>140208.52414999998</v>
      </c>
      <c r="D7" s="183">
        <v>67647.81331999996</v>
      </c>
      <c r="E7" s="183">
        <v>70193.83815999997</v>
      </c>
      <c r="F7" s="183">
        <v>96482.61303000004</v>
      </c>
      <c r="G7" s="346">
        <v>37.45168459099983</v>
      </c>
      <c r="H7" s="346">
        <v>8.20357980679895</v>
      </c>
    </row>
    <row r="8" spans="1:8" s="351" customFormat="1" ht="15">
      <c r="A8" s="164" t="s">
        <v>116</v>
      </c>
      <c r="B8" s="149" t="s">
        <v>344</v>
      </c>
      <c r="C8" s="183">
        <v>77054.78870000006</v>
      </c>
      <c r="D8" s="183">
        <v>85404.28475999995</v>
      </c>
      <c r="E8" s="183">
        <v>88281.21522</v>
      </c>
      <c r="F8" s="183">
        <v>95777.97366000003</v>
      </c>
      <c r="G8" s="346">
        <v>8.491906711204456</v>
      </c>
      <c r="H8" s="346">
        <v>8.143666780759636</v>
      </c>
    </row>
    <row r="9" spans="1:8" s="351" customFormat="1" ht="15">
      <c r="A9" s="164" t="s">
        <v>123</v>
      </c>
      <c r="B9" s="149" t="s">
        <v>347</v>
      </c>
      <c r="C9" s="183">
        <v>65933.12513999996</v>
      </c>
      <c r="D9" s="183">
        <v>65955.66480000001</v>
      </c>
      <c r="E9" s="183">
        <v>71780.31102000014</v>
      </c>
      <c r="F9" s="183">
        <v>70864.44332000006</v>
      </c>
      <c r="G9" s="346">
        <v>-1.275931640564898</v>
      </c>
      <c r="H9" s="346">
        <v>6.0253562583264655</v>
      </c>
    </row>
    <row r="10" spans="1:8" s="351" customFormat="1" ht="15">
      <c r="A10" s="164" t="s">
        <v>128</v>
      </c>
      <c r="B10" s="149" t="s">
        <v>345</v>
      </c>
      <c r="C10" s="183">
        <v>43077.660719999985</v>
      </c>
      <c r="D10" s="183">
        <v>54712.35502999992</v>
      </c>
      <c r="E10" s="183">
        <v>46136.13368999999</v>
      </c>
      <c r="F10" s="183">
        <v>49198.47304999993</v>
      </c>
      <c r="G10" s="346">
        <v>6.637615931531138</v>
      </c>
      <c r="H10" s="346">
        <v>4.183174432815438</v>
      </c>
    </row>
    <row r="11" spans="1:8" s="351" customFormat="1" ht="15">
      <c r="A11" s="164" t="s">
        <v>106</v>
      </c>
      <c r="B11" s="149" t="s">
        <v>343</v>
      </c>
      <c r="C11" s="183">
        <v>47450.341860000066</v>
      </c>
      <c r="D11" s="183">
        <v>48144.80991999998</v>
      </c>
      <c r="E11" s="183">
        <v>53232.10384999995</v>
      </c>
      <c r="F11" s="183">
        <v>47706.45822999998</v>
      </c>
      <c r="G11" s="346">
        <v>-10.380287872090133</v>
      </c>
      <c r="H11" s="346">
        <v>4.056313620650344</v>
      </c>
    </row>
    <row r="12" spans="1:8" s="351" customFormat="1" ht="15">
      <c r="A12" s="164" t="s">
        <v>82</v>
      </c>
      <c r="B12" s="149" t="s">
        <v>346</v>
      </c>
      <c r="C12" s="183">
        <v>29542.41898000001</v>
      </c>
      <c r="D12" s="183">
        <v>39055.906080000015</v>
      </c>
      <c r="E12" s="183">
        <v>35704.17994</v>
      </c>
      <c r="F12" s="183">
        <v>43658.91775000002</v>
      </c>
      <c r="G12" s="346">
        <v>22.27957013259445</v>
      </c>
      <c r="H12" s="346">
        <v>3.712165381852079</v>
      </c>
    </row>
    <row r="13" spans="1:8" s="351" customFormat="1" ht="15">
      <c r="A13" s="164" t="s">
        <v>550</v>
      </c>
      <c r="B13" s="149" t="s">
        <v>237</v>
      </c>
      <c r="C13" s="183">
        <v>25694.303280000007</v>
      </c>
      <c r="D13" s="183">
        <v>5930.98046</v>
      </c>
      <c r="E13" s="183">
        <v>40207.94642999999</v>
      </c>
      <c r="F13" s="183">
        <v>40599.81476</v>
      </c>
      <c r="G13" s="346">
        <v>0.9746041884586942</v>
      </c>
      <c r="H13" s="346">
        <v>3.4520605326200284</v>
      </c>
    </row>
    <row r="14" spans="1:8" s="351" customFormat="1" ht="15">
      <c r="A14" s="164" t="s">
        <v>89</v>
      </c>
      <c r="B14" s="149" t="s">
        <v>348</v>
      </c>
      <c r="C14" s="183">
        <v>42966.189239999985</v>
      </c>
      <c r="D14" s="183">
        <v>43020.61541999994</v>
      </c>
      <c r="E14" s="183">
        <v>41009.363939999996</v>
      </c>
      <c r="F14" s="183">
        <v>39541.73340000001</v>
      </c>
      <c r="G14" s="346">
        <v>-3.5787693321633673</v>
      </c>
      <c r="H14" s="346">
        <v>3.3620955678843893</v>
      </c>
    </row>
    <row r="15" spans="1:8" s="351" customFormat="1" ht="15">
      <c r="A15" s="164" t="s">
        <v>88</v>
      </c>
      <c r="B15" s="149" t="s">
        <v>349</v>
      </c>
      <c r="C15" s="183">
        <v>31071.703949999992</v>
      </c>
      <c r="D15" s="183">
        <v>32817.66424999997</v>
      </c>
      <c r="E15" s="183">
        <v>34192.314690000014</v>
      </c>
      <c r="F15" s="183">
        <v>37082.139420000036</v>
      </c>
      <c r="G15" s="346">
        <v>8.451679145446068</v>
      </c>
      <c r="H15" s="346">
        <v>3.15296487714555</v>
      </c>
    </row>
    <row r="16" spans="1:8" s="351" customFormat="1" ht="30">
      <c r="A16" s="164" t="s">
        <v>84</v>
      </c>
      <c r="B16" s="149" t="s">
        <v>342</v>
      </c>
      <c r="C16" s="183">
        <v>27949.439270000024</v>
      </c>
      <c r="D16" s="183">
        <v>30583.19794000003</v>
      </c>
      <c r="E16" s="183">
        <v>34595.73095000002</v>
      </c>
      <c r="F16" s="183">
        <v>36421.47187999999</v>
      </c>
      <c r="G16" s="346">
        <v>5.27735902628752</v>
      </c>
      <c r="H16" s="346">
        <v>3.0967906223244586</v>
      </c>
    </row>
    <row r="17" spans="1:8" s="351" customFormat="1" ht="15">
      <c r="A17" s="164" t="s">
        <v>76</v>
      </c>
      <c r="B17" s="149" t="s">
        <v>589</v>
      </c>
      <c r="C17" s="183">
        <v>25153.53979</v>
      </c>
      <c r="D17" s="183">
        <v>27824.167950000006</v>
      </c>
      <c r="E17" s="183">
        <v>29171.205760000004</v>
      </c>
      <c r="F17" s="183">
        <v>31897.103599999995</v>
      </c>
      <c r="G17" s="346">
        <v>9.34448120666229</v>
      </c>
      <c r="H17" s="346">
        <v>2.712099380092152</v>
      </c>
    </row>
    <row r="18" spans="1:8" ht="15">
      <c r="A18" s="149"/>
      <c r="B18" s="149" t="s">
        <v>38</v>
      </c>
      <c r="C18" s="183">
        <v>369746.9661700006</v>
      </c>
      <c r="D18" s="183">
        <v>377621.01544999995</v>
      </c>
      <c r="E18" s="183">
        <v>393956.07218999986</v>
      </c>
      <c r="F18" s="183">
        <v>405451.84759000025</v>
      </c>
      <c r="G18" s="90">
        <v>2.9180348296436787</v>
      </c>
      <c r="H18" s="90">
        <v>34.47415534324745</v>
      </c>
    </row>
    <row r="19" spans="1:8" ht="15">
      <c r="A19" s="170"/>
      <c r="B19" s="110" t="s">
        <v>104</v>
      </c>
      <c r="C19" s="109">
        <v>1077493.6379</v>
      </c>
      <c r="D19" s="109">
        <v>1007406.1673799996</v>
      </c>
      <c r="E19" s="109">
        <v>1114939.1271900001</v>
      </c>
      <c r="F19" s="109">
        <v>1176103.7900800004</v>
      </c>
      <c r="G19" s="182">
        <v>5.485919490883284</v>
      </c>
      <c r="H19" s="182">
        <v>100</v>
      </c>
    </row>
    <row r="20" spans="1:2" ht="15">
      <c r="A20" s="407" t="s">
        <v>350</v>
      </c>
      <c r="B20" s="407"/>
    </row>
    <row r="21" spans="1:2" ht="15">
      <c r="A21" s="405" t="s">
        <v>0</v>
      </c>
      <c r="B21" s="405"/>
    </row>
  </sheetData>
  <sheetProtection/>
  <mergeCells count="13">
    <mergeCell ref="C4:C5"/>
    <mergeCell ref="F4:F5"/>
    <mergeCell ref="H4:H5"/>
    <mergeCell ref="A21:B21"/>
    <mergeCell ref="A20:B20"/>
    <mergeCell ref="A1:H1"/>
    <mergeCell ref="A2:H2"/>
    <mergeCell ref="A3:H3"/>
    <mergeCell ref="A4:A5"/>
    <mergeCell ref="B4:B5"/>
    <mergeCell ref="G4:G5"/>
    <mergeCell ref="E4:E5"/>
    <mergeCell ref="D4:D5"/>
  </mergeCells>
  <printOptions horizontalCentered="1" verticalCentered="1"/>
  <pageMargins left="0.43" right="0.33" top="1.67" bottom="0.984251968503937" header="0" footer="0"/>
  <pageSetup horizontalDpi="600" verticalDpi="600" orientation="landscape" scale="90" r:id="rId1"/>
  <headerFooter alignWithMargins="0">
    <oddFooter>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2:H26"/>
  <sheetViews>
    <sheetView showGridLines="0" zoomScalePageLayoutView="0" workbookViewId="0" topLeftCell="A1">
      <selection activeCell="B15" sqref="B15"/>
    </sheetView>
  </sheetViews>
  <sheetFormatPr defaultColWidth="10.00390625" defaultRowHeight="12.75"/>
  <cols>
    <col min="1" max="1" width="7.875" style="147" customWidth="1"/>
    <col min="2" max="2" width="38.625" style="105" customWidth="1"/>
    <col min="3" max="6" width="12.75390625" style="105" customWidth="1"/>
    <col min="7" max="7" width="11.625" style="105" customWidth="1"/>
    <col min="8" max="8" width="14.50390625" style="105" customWidth="1"/>
    <col min="9" max="16384" width="10.00390625" style="105" customWidth="1"/>
  </cols>
  <sheetData>
    <row r="2" spans="1:8" ht="15">
      <c r="A2" s="403" t="s">
        <v>352</v>
      </c>
      <c r="B2" s="403"/>
      <c r="C2" s="403"/>
      <c r="D2" s="403"/>
      <c r="E2" s="403"/>
      <c r="F2" s="403"/>
      <c r="G2" s="403"/>
      <c r="H2" s="403"/>
    </row>
    <row r="3" spans="1:8" ht="15">
      <c r="A3" s="401" t="s">
        <v>590</v>
      </c>
      <c r="B3" s="401"/>
      <c r="C3" s="401"/>
      <c r="D3" s="401"/>
      <c r="E3" s="401"/>
      <c r="F3" s="401"/>
      <c r="G3" s="401"/>
      <c r="H3" s="401"/>
    </row>
    <row r="4" spans="1:8" ht="15">
      <c r="A4" s="401" t="s">
        <v>145</v>
      </c>
      <c r="B4" s="401"/>
      <c r="C4" s="401"/>
      <c r="D4" s="401"/>
      <c r="E4" s="401"/>
      <c r="F4" s="401"/>
      <c r="G4" s="401"/>
      <c r="H4" s="401"/>
    </row>
    <row r="5" spans="1:8" ht="12.75" customHeight="1">
      <c r="A5" s="400" t="s">
        <v>143</v>
      </c>
      <c r="B5" s="400" t="s">
        <v>142</v>
      </c>
      <c r="C5" s="389">
        <v>2014</v>
      </c>
      <c r="D5" s="389">
        <v>2015</v>
      </c>
      <c r="E5" s="389">
        <v>2016</v>
      </c>
      <c r="F5" s="389">
        <v>2017</v>
      </c>
      <c r="G5" s="386" t="s">
        <v>521</v>
      </c>
      <c r="H5" s="390" t="s">
        <v>530</v>
      </c>
    </row>
    <row r="6" spans="1:8" ht="15">
      <c r="A6" s="400"/>
      <c r="B6" s="400"/>
      <c r="C6" s="389"/>
      <c r="D6" s="389"/>
      <c r="E6" s="389"/>
      <c r="F6" s="389"/>
      <c r="G6" s="386"/>
      <c r="H6" s="390"/>
    </row>
    <row r="7" spans="1:8" ht="15">
      <c r="A7" s="144" t="s">
        <v>136</v>
      </c>
      <c r="B7" s="144" t="s">
        <v>239</v>
      </c>
      <c r="C7" s="183">
        <v>18602.201</v>
      </c>
      <c r="D7" s="183">
        <v>20613.561</v>
      </c>
      <c r="E7" s="183">
        <v>23070.263</v>
      </c>
      <c r="F7" s="183">
        <v>1389964.38</v>
      </c>
      <c r="G7" s="90">
        <v>5924.917791357645</v>
      </c>
      <c r="H7" s="90">
        <v>62.941021749174894</v>
      </c>
    </row>
    <row r="8" spans="1:8" ht="15">
      <c r="A8" s="144" t="s">
        <v>100</v>
      </c>
      <c r="B8" s="144" t="s">
        <v>235</v>
      </c>
      <c r="C8" s="183">
        <v>39331.27</v>
      </c>
      <c r="D8" s="183">
        <v>18767.267</v>
      </c>
      <c r="E8" s="183">
        <v>21159.342</v>
      </c>
      <c r="F8" s="183">
        <v>27408.427</v>
      </c>
      <c r="G8" s="90">
        <v>29.53345619159613</v>
      </c>
      <c r="H8" s="90">
        <v>1.2411213011931088</v>
      </c>
    </row>
    <row r="9" spans="1:8" ht="15">
      <c r="A9" s="144" t="s">
        <v>116</v>
      </c>
      <c r="B9" s="144" t="s">
        <v>344</v>
      </c>
      <c r="C9" s="183">
        <v>63074.782</v>
      </c>
      <c r="D9" s="183">
        <v>67033.968</v>
      </c>
      <c r="E9" s="183">
        <v>84359.535</v>
      </c>
      <c r="F9" s="183">
        <v>89507.781</v>
      </c>
      <c r="G9" s="90">
        <v>6.102743453955739</v>
      </c>
      <c r="H9" s="90">
        <v>4.053133498745763</v>
      </c>
    </row>
    <row r="10" spans="1:8" ht="15">
      <c r="A10" s="144" t="s">
        <v>123</v>
      </c>
      <c r="B10" s="144" t="s">
        <v>347</v>
      </c>
      <c r="C10" s="183">
        <v>26968.178</v>
      </c>
      <c r="D10" s="183">
        <v>27377.28</v>
      </c>
      <c r="E10" s="183">
        <v>28418.11</v>
      </c>
      <c r="F10" s="183">
        <v>30726.666</v>
      </c>
      <c r="G10" s="90">
        <v>8.123538124104668</v>
      </c>
      <c r="H10" s="90">
        <v>1.391379362531314</v>
      </c>
    </row>
    <row r="11" spans="1:8" ht="15">
      <c r="A11" s="144" t="s">
        <v>128</v>
      </c>
      <c r="B11" s="144" t="s">
        <v>345</v>
      </c>
      <c r="C11" s="183">
        <v>23666.419</v>
      </c>
      <c r="D11" s="183">
        <v>35437.283</v>
      </c>
      <c r="E11" s="183">
        <v>28944.228</v>
      </c>
      <c r="F11" s="183">
        <v>29673.386</v>
      </c>
      <c r="G11" s="90">
        <v>2.5191827538119105</v>
      </c>
      <c r="H11" s="90">
        <v>1.3436842414606784</v>
      </c>
    </row>
    <row r="12" spans="1:8" ht="15">
      <c r="A12" s="144" t="s">
        <v>106</v>
      </c>
      <c r="B12" s="144" t="s">
        <v>343</v>
      </c>
      <c r="C12" s="183">
        <v>63783.001</v>
      </c>
      <c r="D12" s="183">
        <v>48028.15</v>
      </c>
      <c r="E12" s="183">
        <v>62874.65</v>
      </c>
      <c r="F12" s="183">
        <v>46624.086</v>
      </c>
      <c r="G12" s="90">
        <v>-25.845971309581838</v>
      </c>
      <c r="H12" s="90">
        <v>2.1112538228939375</v>
      </c>
    </row>
    <row r="13" spans="1:8" ht="15">
      <c r="A13" s="144" t="s">
        <v>82</v>
      </c>
      <c r="B13" s="144" t="s">
        <v>346</v>
      </c>
      <c r="C13" s="183">
        <v>24132.652</v>
      </c>
      <c r="D13" s="183">
        <v>26014.332</v>
      </c>
      <c r="E13" s="183">
        <v>25028.768</v>
      </c>
      <c r="F13" s="183">
        <v>34342.49</v>
      </c>
      <c r="G13" s="90">
        <v>37.21206732988216</v>
      </c>
      <c r="H13" s="90">
        <v>1.5551128080065055</v>
      </c>
    </row>
    <row r="14" spans="1:8" ht="15">
      <c r="A14" s="144" t="s">
        <v>550</v>
      </c>
      <c r="B14" s="144" t="s">
        <v>237</v>
      </c>
      <c r="C14" s="183">
        <v>35663.673</v>
      </c>
      <c r="D14" s="183">
        <v>9634.173</v>
      </c>
      <c r="E14" s="183">
        <v>58928.162</v>
      </c>
      <c r="F14" s="183">
        <v>56034.01</v>
      </c>
      <c r="G14" s="90">
        <v>-4.911322365696713</v>
      </c>
      <c r="H14" s="90">
        <v>2.537358433676901</v>
      </c>
    </row>
    <row r="15" spans="1:8" ht="15">
      <c r="A15" s="144" t="s">
        <v>89</v>
      </c>
      <c r="B15" s="144" t="s">
        <v>348</v>
      </c>
      <c r="C15" s="183">
        <v>12586.65</v>
      </c>
      <c r="D15" s="183">
        <v>13908.315</v>
      </c>
      <c r="E15" s="183">
        <v>14841.557</v>
      </c>
      <c r="F15" s="183">
        <v>13720.507</v>
      </c>
      <c r="G15" s="90">
        <v>-7.553452781268177</v>
      </c>
      <c r="H15" s="90">
        <v>0.6212984605380366</v>
      </c>
    </row>
    <row r="16" spans="1:8" ht="15">
      <c r="A16" s="144" t="s">
        <v>88</v>
      </c>
      <c r="B16" s="144" t="s">
        <v>349</v>
      </c>
      <c r="C16" s="183">
        <v>11512.163</v>
      </c>
      <c r="D16" s="183">
        <v>12323.283</v>
      </c>
      <c r="E16" s="183">
        <v>12752.834</v>
      </c>
      <c r="F16" s="183">
        <v>13298.757</v>
      </c>
      <c r="G16" s="90">
        <v>4.280797507440304</v>
      </c>
      <c r="H16" s="90">
        <v>0.6022005783874778</v>
      </c>
    </row>
    <row r="17" spans="1:8" ht="30">
      <c r="A17" s="144" t="s">
        <v>84</v>
      </c>
      <c r="B17" s="144" t="s">
        <v>342</v>
      </c>
      <c r="C17" s="183">
        <v>5947.392</v>
      </c>
      <c r="D17" s="183">
        <v>6468.018</v>
      </c>
      <c r="E17" s="183">
        <v>7180.522</v>
      </c>
      <c r="F17" s="183">
        <v>7464.481</v>
      </c>
      <c r="G17" s="90">
        <v>3.9545732190500837</v>
      </c>
      <c r="H17" s="90">
        <v>0.3380101445242092</v>
      </c>
    </row>
    <row r="18" spans="1:8" ht="15">
      <c r="A18" s="144" t="s">
        <v>76</v>
      </c>
      <c r="B18" s="144" t="s">
        <v>589</v>
      </c>
      <c r="C18" s="183">
        <v>19832.803</v>
      </c>
      <c r="D18" s="183">
        <v>22255.34</v>
      </c>
      <c r="E18" s="183">
        <v>24413.459</v>
      </c>
      <c r="F18" s="183">
        <v>27510.353</v>
      </c>
      <c r="G18" s="90">
        <v>12.685191393812744</v>
      </c>
      <c r="H18" s="90">
        <v>1.2457367623337794</v>
      </c>
    </row>
    <row r="19" spans="1:8" ht="15">
      <c r="A19" s="144"/>
      <c r="B19" s="149" t="s">
        <v>38</v>
      </c>
      <c r="C19" s="183">
        <v>341111.985</v>
      </c>
      <c r="D19" s="183">
        <v>361681.753</v>
      </c>
      <c r="E19" s="183">
        <v>389802.856</v>
      </c>
      <c r="F19" s="183">
        <v>442084.72700000065</v>
      </c>
      <c r="G19" s="90">
        <v>13.41238787639889</v>
      </c>
      <c r="H19" s="90">
        <v>20.018688836533414</v>
      </c>
    </row>
    <row r="20" spans="1:8" ht="15">
      <c r="A20" s="170"/>
      <c r="B20" s="110" t="s">
        <v>104</v>
      </c>
      <c r="C20" s="109">
        <v>686213.169</v>
      </c>
      <c r="D20" s="109">
        <v>669542.723</v>
      </c>
      <c r="E20" s="109">
        <v>781774.286</v>
      </c>
      <c r="F20" s="109">
        <v>2208360.051</v>
      </c>
      <c r="G20" s="182">
        <v>182.48051778464352</v>
      </c>
      <c r="H20" s="182">
        <v>100</v>
      </c>
    </row>
    <row r="21" spans="1:2" ht="15">
      <c r="A21" s="325" t="s">
        <v>350</v>
      </c>
      <c r="B21" s="325"/>
    </row>
    <row r="22" spans="1:2" ht="15">
      <c r="A22" s="405" t="s">
        <v>0</v>
      </c>
      <c r="B22" s="405"/>
    </row>
    <row r="25" spans="3:6" ht="15">
      <c r="C25" s="165"/>
      <c r="D25" s="165"/>
      <c r="E25" s="165"/>
      <c r="F25" s="165"/>
    </row>
    <row r="26" spans="3:6" ht="15">
      <c r="C26" s="133"/>
      <c r="D26" s="133"/>
      <c r="E26" s="133"/>
      <c r="F26" s="133"/>
    </row>
  </sheetData>
  <sheetProtection/>
  <mergeCells count="12">
    <mergeCell ref="C5:C6"/>
    <mergeCell ref="D5:D6"/>
    <mergeCell ref="E5:E6"/>
    <mergeCell ref="F5:F6"/>
    <mergeCell ref="H5:H6"/>
    <mergeCell ref="A22:B22"/>
    <mergeCell ref="A2:H2"/>
    <mergeCell ref="A3:H3"/>
    <mergeCell ref="A4:H4"/>
    <mergeCell ref="A5:A6"/>
    <mergeCell ref="B5:B6"/>
    <mergeCell ref="G5:G6"/>
  </mergeCells>
  <printOptions horizontalCentered="1" verticalCentered="1"/>
  <pageMargins left="0.43" right="0.33" top="1.67" bottom="0.984251968503937" header="0" footer="0"/>
  <pageSetup horizontalDpi="600" verticalDpi="600" orientation="landscape" scale="90" r:id="rId1"/>
  <headerFooter alignWithMargins="0">
    <oddFooter>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A12" sqref="A12"/>
    </sheetView>
  </sheetViews>
  <sheetFormatPr defaultColWidth="10.00390625" defaultRowHeight="12.75"/>
  <cols>
    <col min="1" max="1" width="19.25390625" style="1" customWidth="1"/>
    <col min="2" max="5" width="14.625" style="1" customWidth="1"/>
    <col min="6" max="6" width="11.75390625" style="1" customWidth="1"/>
    <col min="7" max="7" width="12.875" style="1" customWidth="1"/>
    <col min="8" max="16384" width="10.00390625" style="1" customWidth="1"/>
  </cols>
  <sheetData>
    <row r="1" spans="2:5" ht="15">
      <c r="B1" s="3"/>
      <c r="C1" s="3"/>
      <c r="D1" s="3"/>
      <c r="E1" s="3"/>
    </row>
    <row r="2" spans="1:7" ht="15">
      <c r="A2" s="384" t="s">
        <v>353</v>
      </c>
      <c r="B2" s="384"/>
      <c r="C2" s="384"/>
      <c r="D2" s="384"/>
      <c r="E2" s="384"/>
      <c r="F2" s="384"/>
      <c r="G2" s="384"/>
    </row>
    <row r="3" spans="1:7" ht="15">
      <c r="A3" s="384" t="s">
        <v>591</v>
      </c>
      <c r="B3" s="384"/>
      <c r="C3" s="384"/>
      <c r="D3" s="384"/>
      <c r="E3" s="384"/>
      <c r="F3" s="384"/>
      <c r="G3" s="384"/>
    </row>
    <row r="4" spans="1:7" ht="15">
      <c r="A4" s="384" t="s">
        <v>5</v>
      </c>
      <c r="B4" s="384"/>
      <c r="C4" s="384"/>
      <c r="D4" s="384"/>
      <c r="E4" s="384"/>
      <c r="F4" s="384"/>
      <c r="G4" s="384"/>
    </row>
    <row r="5" spans="1:6" ht="15">
      <c r="A5" s="318"/>
      <c r="B5" s="318"/>
      <c r="C5" s="318"/>
      <c r="D5" s="318"/>
      <c r="E5" s="318"/>
      <c r="F5" s="318"/>
    </row>
    <row r="6" spans="1:7" ht="12.75" customHeight="1">
      <c r="A6" s="388" t="s">
        <v>180</v>
      </c>
      <c r="B6" s="389">
        <v>2014</v>
      </c>
      <c r="C6" s="389">
        <v>2015</v>
      </c>
      <c r="D6" s="389">
        <v>2016</v>
      </c>
      <c r="E6" s="389">
        <v>2017</v>
      </c>
      <c r="F6" s="386" t="s">
        <v>521</v>
      </c>
      <c r="G6" s="390" t="s">
        <v>530</v>
      </c>
    </row>
    <row r="7" spans="1:7" ht="16.5" customHeight="1">
      <c r="A7" s="388"/>
      <c r="B7" s="389"/>
      <c r="C7" s="389"/>
      <c r="D7" s="389"/>
      <c r="E7" s="389"/>
      <c r="F7" s="386"/>
      <c r="G7" s="390"/>
    </row>
    <row r="8" spans="1:7" s="9" customFormat="1" ht="15">
      <c r="A8" s="27" t="s">
        <v>179</v>
      </c>
      <c r="B8" s="3">
        <v>294381.1011699998</v>
      </c>
      <c r="C8" s="3">
        <v>324717.56963000045</v>
      </c>
      <c r="D8" s="3">
        <v>398856.25411000045</v>
      </c>
      <c r="E8" s="3">
        <v>385828.64538000117</v>
      </c>
      <c r="F8" s="37">
        <v>-3.266241558395222</v>
      </c>
      <c r="G8" s="37">
        <v>32.805662955457024</v>
      </c>
    </row>
    <row r="9" spans="1:7" ht="15">
      <c r="A9" s="27" t="s">
        <v>170</v>
      </c>
      <c r="B9" s="3">
        <v>107120.30537</v>
      </c>
      <c r="C9" s="3">
        <v>111819.2047399998</v>
      </c>
      <c r="D9" s="3">
        <v>116959.63393999985</v>
      </c>
      <c r="E9" s="3">
        <v>129131.9052400001</v>
      </c>
      <c r="F9" s="37">
        <v>10.407241276289048</v>
      </c>
      <c r="G9" s="37">
        <v>10.979635158833744</v>
      </c>
    </row>
    <row r="10" spans="1:7" ht="15">
      <c r="A10" s="27" t="s">
        <v>175</v>
      </c>
      <c r="B10" s="3">
        <v>78066.00250000003</v>
      </c>
      <c r="C10" s="3">
        <v>78315.16493999997</v>
      </c>
      <c r="D10" s="3">
        <v>78302.75805999998</v>
      </c>
      <c r="E10" s="3">
        <v>79689.24104000001</v>
      </c>
      <c r="F10" s="37">
        <v>1.7706694046940585</v>
      </c>
      <c r="G10" s="37">
        <v>6.775698004899663</v>
      </c>
    </row>
    <row r="11" spans="1:7" ht="15">
      <c r="A11" s="27" t="s">
        <v>168</v>
      </c>
      <c r="B11" s="3">
        <v>35036.27882</v>
      </c>
      <c r="C11" s="3">
        <v>38919.307700000005</v>
      </c>
      <c r="D11" s="3">
        <v>36757.14369000001</v>
      </c>
      <c r="E11" s="3">
        <v>42804.34474</v>
      </c>
      <c r="F11" s="37">
        <v>16.451770847594904</v>
      </c>
      <c r="G11" s="37">
        <v>3.6395040217571553</v>
      </c>
    </row>
    <row r="12" spans="1:7" ht="15">
      <c r="A12" s="27" t="s">
        <v>171</v>
      </c>
      <c r="B12" s="3">
        <v>19906.49368</v>
      </c>
      <c r="C12" s="3">
        <v>23901.742810000007</v>
      </c>
      <c r="D12" s="3">
        <v>22762.017139999996</v>
      </c>
      <c r="E12" s="3">
        <v>28847.056689999987</v>
      </c>
      <c r="F12" s="37">
        <v>26.733305368207773</v>
      </c>
      <c r="G12" s="37">
        <v>2.452764537731634</v>
      </c>
    </row>
    <row r="13" spans="1:7" ht="15">
      <c r="A13" s="27" t="s">
        <v>152</v>
      </c>
      <c r="B13" s="3">
        <v>33044.242890000016</v>
      </c>
      <c r="C13" s="3">
        <v>30371.281360000008</v>
      </c>
      <c r="D13" s="3">
        <v>29277.47366</v>
      </c>
      <c r="E13" s="3">
        <v>27786.439340000026</v>
      </c>
      <c r="F13" s="37">
        <v>-5.092769742756465</v>
      </c>
      <c r="G13" s="37">
        <v>2.3625839466183436</v>
      </c>
    </row>
    <row r="14" spans="1:7" ht="15">
      <c r="A14" s="27" t="s">
        <v>163</v>
      </c>
      <c r="B14" s="3">
        <v>21123.10166999999</v>
      </c>
      <c r="C14" s="3">
        <v>21721.841210000002</v>
      </c>
      <c r="D14" s="3">
        <v>25074.66904000001</v>
      </c>
      <c r="E14" s="3">
        <v>24903.225690000017</v>
      </c>
      <c r="F14" s="37">
        <v>-0.6837312577346544</v>
      </c>
      <c r="G14" s="37">
        <v>2.1174343540127554</v>
      </c>
    </row>
    <row r="15" spans="1:7" ht="15">
      <c r="A15" s="27" t="s">
        <v>161</v>
      </c>
      <c r="B15" s="3">
        <v>14865.173760000014</v>
      </c>
      <c r="C15" s="3">
        <v>19025.698400000005</v>
      </c>
      <c r="D15" s="3">
        <v>17503.63343999999</v>
      </c>
      <c r="E15" s="3">
        <v>19273.195420000007</v>
      </c>
      <c r="F15" s="37">
        <v>10.109683718330986</v>
      </c>
      <c r="G15" s="37">
        <v>1.638732532159342</v>
      </c>
    </row>
    <row r="16" spans="1:7" s="9" customFormat="1" ht="15">
      <c r="A16" s="27" t="s">
        <v>217</v>
      </c>
      <c r="B16" s="3">
        <v>11349.96006999999</v>
      </c>
      <c r="C16" s="3">
        <v>11504.868290000004</v>
      </c>
      <c r="D16" s="3">
        <v>13957.889909999996</v>
      </c>
      <c r="E16" s="3">
        <v>16664.795979999995</v>
      </c>
      <c r="F16" s="37">
        <v>19.393375986299066</v>
      </c>
      <c r="G16" s="37">
        <v>1.4169494325723082</v>
      </c>
    </row>
    <row r="17" spans="1:7" ht="15">
      <c r="A17" s="27" t="s">
        <v>169</v>
      </c>
      <c r="B17" s="3">
        <v>23800.031810000022</v>
      </c>
      <c r="C17" s="3">
        <v>19894.027119999988</v>
      </c>
      <c r="D17" s="3">
        <v>21526.946700000004</v>
      </c>
      <c r="E17" s="3">
        <v>16131.002479999994</v>
      </c>
      <c r="F17" s="37">
        <v>-25.065998885945163</v>
      </c>
      <c r="G17" s="37">
        <v>1.3715628345099304</v>
      </c>
    </row>
    <row r="18" spans="1:7" ht="15">
      <c r="A18" s="27" t="s">
        <v>178</v>
      </c>
      <c r="B18" s="3">
        <v>10200.011360000006</v>
      </c>
      <c r="C18" s="3">
        <v>18859.79036</v>
      </c>
      <c r="D18" s="3">
        <v>14832.620669999991</v>
      </c>
      <c r="E18" s="3">
        <v>15382.104830000015</v>
      </c>
      <c r="F18" s="37">
        <v>3.7045655803184863</v>
      </c>
      <c r="G18" s="37">
        <v>1.3078866814087626</v>
      </c>
    </row>
    <row r="19" spans="1:7" ht="15">
      <c r="A19" s="27" t="s">
        <v>176</v>
      </c>
      <c r="B19" s="3">
        <v>24091.68897999999</v>
      </c>
      <c r="C19" s="3">
        <v>20478.506119999984</v>
      </c>
      <c r="D19" s="3">
        <v>16269.867090000002</v>
      </c>
      <c r="E19" s="3">
        <v>14561.942209999983</v>
      </c>
      <c r="F19" s="37">
        <v>-10.497472846903378</v>
      </c>
      <c r="G19" s="37">
        <v>1.2381511166637291</v>
      </c>
    </row>
    <row r="20" spans="1:7" ht="15">
      <c r="A20" s="27" t="s">
        <v>172</v>
      </c>
      <c r="B20" s="3">
        <v>11833.679220000002</v>
      </c>
      <c r="C20" s="3">
        <v>8237.578410000004</v>
      </c>
      <c r="D20" s="3">
        <v>12214.655119999996</v>
      </c>
      <c r="E20" s="3">
        <v>14273.348769999997</v>
      </c>
      <c r="F20" s="37">
        <v>16.85429207599274</v>
      </c>
      <c r="G20" s="37">
        <v>1.213613023815618</v>
      </c>
    </row>
    <row r="21" spans="1:7" ht="15">
      <c r="A21" s="27" t="s">
        <v>173</v>
      </c>
      <c r="B21" s="3">
        <v>11935.827279999985</v>
      </c>
      <c r="C21" s="3">
        <v>11889.312529999994</v>
      </c>
      <c r="D21" s="3">
        <v>13540.663719999999</v>
      </c>
      <c r="E21" s="3">
        <v>13686.3794</v>
      </c>
      <c r="F21" s="37">
        <v>1.0761339548280402</v>
      </c>
      <c r="G21" s="37">
        <v>1.163705067141142</v>
      </c>
    </row>
    <row r="22" spans="1:7" ht="15">
      <c r="A22" s="27" t="s">
        <v>174</v>
      </c>
      <c r="B22" s="3">
        <v>17602.50548999999</v>
      </c>
      <c r="C22" s="3">
        <v>13115.056770000003</v>
      </c>
      <c r="D22" s="3">
        <v>13237.532039999998</v>
      </c>
      <c r="E22" s="3">
        <v>12815.110319999985</v>
      </c>
      <c r="F22" s="37">
        <v>-3.1910911998065505</v>
      </c>
      <c r="G22" s="37">
        <v>1.0896240984928944</v>
      </c>
    </row>
    <row r="23" spans="1:7" s="9" customFormat="1" ht="15">
      <c r="A23" s="27" t="s">
        <v>242</v>
      </c>
      <c r="B23" s="3">
        <v>19112.329279999998</v>
      </c>
      <c r="C23" s="3">
        <v>14026.1718</v>
      </c>
      <c r="D23" s="3">
        <v>11614.333190000001</v>
      </c>
      <c r="E23" s="3">
        <v>12137.046170000005</v>
      </c>
      <c r="F23" s="37">
        <v>4.500585366795429</v>
      </c>
      <c r="G23" s="37">
        <v>1.0319706706475633</v>
      </c>
    </row>
    <row r="24" spans="1:7" ht="15">
      <c r="A24" s="27" t="s">
        <v>214</v>
      </c>
      <c r="B24" s="3">
        <v>11174.314359999995</v>
      </c>
      <c r="C24" s="3">
        <v>13398.190839999996</v>
      </c>
      <c r="D24" s="3">
        <v>12297.17096</v>
      </c>
      <c r="E24" s="3">
        <v>11256.734059999993</v>
      </c>
      <c r="F24" s="37">
        <v>-8.460782592877003</v>
      </c>
      <c r="G24" s="37">
        <v>0.9571208047237293</v>
      </c>
    </row>
    <row r="25" spans="1:7" ht="15">
      <c r="A25" s="27" t="s">
        <v>167</v>
      </c>
      <c r="B25" s="3">
        <v>7458.696609999988</v>
      </c>
      <c r="C25" s="3">
        <v>7244.321240000001</v>
      </c>
      <c r="D25" s="3">
        <v>7421.0026899999975</v>
      </c>
      <c r="E25" s="3">
        <v>11124.454870000003</v>
      </c>
      <c r="F25" s="37">
        <v>49.90501061252151</v>
      </c>
      <c r="G25" s="37">
        <v>0.9458735669275656</v>
      </c>
    </row>
    <row r="26" spans="1:7" ht="15">
      <c r="A26" s="27" t="s">
        <v>216</v>
      </c>
      <c r="B26" s="3">
        <v>7889.193570000003</v>
      </c>
      <c r="C26" s="3">
        <v>11213.538429999999</v>
      </c>
      <c r="D26" s="3">
        <v>8144.858559999999</v>
      </c>
      <c r="E26" s="3">
        <v>10601.11046</v>
      </c>
      <c r="F26" s="37">
        <v>30.15708476587715</v>
      </c>
      <c r="G26" s="37">
        <v>0.9013754185146265</v>
      </c>
    </row>
    <row r="27" spans="1:7" ht="15">
      <c r="A27" s="65" t="s">
        <v>38</v>
      </c>
      <c r="B27" s="3">
        <v>317502.70001000015</v>
      </c>
      <c r="C27" s="3">
        <v>208752.99467999965</v>
      </c>
      <c r="D27" s="3">
        <v>244388.00345999957</v>
      </c>
      <c r="E27" s="3">
        <v>289205.70699000044</v>
      </c>
      <c r="F27" s="37">
        <v>18.338749404831756</v>
      </c>
      <c r="G27" s="37">
        <v>24.590151773112463</v>
      </c>
    </row>
    <row r="28" spans="1:7" ht="15">
      <c r="A28" s="65"/>
      <c r="B28" s="3"/>
      <c r="C28" s="3"/>
      <c r="D28" s="3"/>
      <c r="E28" s="3"/>
      <c r="F28" s="37"/>
      <c r="G28" s="37"/>
    </row>
    <row r="29" spans="1:7" s="9" customFormat="1" ht="15">
      <c r="A29" s="148" t="s">
        <v>104</v>
      </c>
      <c r="B29" s="46">
        <v>1077493.6379</v>
      </c>
      <c r="C29" s="46">
        <v>1007406.1673799999</v>
      </c>
      <c r="D29" s="46">
        <v>1114939.12719</v>
      </c>
      <c r="E29" s="46">
        <v>1176103.7900800018</v>
      </c>
      <c r="F29" s="63">
        <v>5.48591949088344</v>
      </c>
      <c r="G29" s="63">
        <v>100</v>
      </c>
    </row>
    <row r="30" spans="1:5" ht="15">
      <c r="A30" s="1" t="s">
        <v>154</v>
      </c>
      <c r="B30" s="3"/>
      <c r="C30" s="3"/>
      <c r="D30" s="3"/>
      <c r="E30" s="3"/>
    </row>
    <row r="31" spans="1:5" ht="15">
      <c r="A31" s="4" t="s">
        <v>0</v>
      </c>
      <c r="B31" s="3"/>
      <c r="C31" s="3"/>
      <c r="D31" s="3"/>
      <c r="E31" s="3"/>
    </row>
    <row r="34" spans="1:5" ht="15">
      <c r="A34" s="166"/>
      <c r="B34" s="3"/>
      <c r="C34" s="3"/>
      <c r="D34" s="3"/>
      <c r="E34" s="3"/>
    </row>
    <row r="35" spans="2:5" ht="15">
      <c r="B35" s="3"/>
      <c r="C35" s="3"/>
      <c r="D35" s="3"/>
      <c r="E35" s="3"/>
    </row>
  </sheetData>
  <sheetProtection/>
  <mergeCells count="10">
    <mergeCell ref="G6:G7"/>
    <mergeCell ref="A2:G2"/>
    <mergeCell ref="A3:G3"/>
    <mergeCell ref="A4:G4"/>
    <mergeCell ref="A6:A7"/>
    <mergeCell ref="F6:F7"/>
    <mergeCell ref="B6:B7"/>
    <mergeCell ref="C6:C7"/>
    <mergeCell ref="D6:D7"/>
    <mergeCell ref="E6:E7"/>
  </mergeCells>
  <printOptions/>
  <pageMargins left="0.75" right="0.44" top="1" bottom="1" header="0" footer="0"/>
  <pageSetup horizontalDpi="360" verticalDpi="36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H35"/>
  <sheetViews>
    <sheetView showGridLines="0" zoomScalePageLayoutView="0" workbookViewId="0" topLeftCell="A1">
      <selection activeCell="B11" sqref="B11"/>
    </sheetView>
  </sheetViews>
  <sheetFormatPr defaultColWidth="10.00390625" defaultRowHeight="12.75"/>
  <cols>
    <col min="1" max="1" width="7.875" style="147" customWidth="1"/>
    <col min="2" max="2" width="29.875" style="105" customWidth="1"/>
    <col min="3" max="6" width="10.75390625" style="105" customWidth="1"/>
    <col min="7" max="7" width="11.00390625" style="105" customWidth="1"/>
    <col min="8" max="8" width="13.50390625" style="105" customWidth="1"/>
    <col min="9" max="16384" width="10.00390625" style="105" customWidth="1"/>
  </cols>
  <sheetData>
    <row r="2" spans="1:8" ht="15" customHeight="1">
      <c r="A2" s="401" t="s">
        <v>355</v>
      </c>
      <c r="B2" s="401"/>
      <c r="C2" s="401"/>
      <c r="D2" s="401"/>
      <c r="E2" s="401"/>
      <c r="F2" s="401"/>
      <c r="G2" s="401"/>
      <c r="H2" s="401"/>
    </row>
    <row r="3" spans="1:8" ht="15" customHeight="1">
      <c r="A3" s="401" t="s">
        <v>592</v>
      </c>
      <c r="B3" s="401"/>
      <c r="C3" s="401"/>
      <c r="D3" s="401"/>
      <c r="E3" s="401"/>
      <c r="F3" s="401"/>
      <c r="G3" s="401"/>
      <c r="H3" s="401"/>
    </row>
    <row r="4" spans="1:8" ht="15" customHeight="1">
      <c r="A4" s="401" t="s">
        <v>5</v>
      </c>
      <c r="B4" s="401"/>
      <c r="C4" s="401"/>
      <c r="D4" s="401"/>
      <c r="E4" s="401"/>
      <c r="F4" s="401"/>
      <c r="G4" s="401"/>
      <c r="H4" s="401"/>
    </row>
    <row r="5" spans="1:8" ht="12.75" customHeight="1">
      <c r="A5" s="396" t="s">
        <v>143</v>
      </c>
      <c r="B5" s="388" t="s">
        <v>142</v>
      </c>
      <c r="C5" s="389">
        <v>2014</v>
      </c>
      <c r="D5" s="389">
        <v>2015</v>
      </c>
      <c r="E5" s="389">
        <v>2016</v>
      </c>
      <c r="F5" s="389">
        <v>2017</v>
      </c>
      <c r="G5" s="386" t="s">
        <v>521</v>
      </c>
      <c r="H5" s="390" t="s">
        <v>530</v>
      </c>
    </row>
    <row r="6" spans="1:8" ht="15">
      <c r="A6" s="396"/>
      <c r="B6" s="388"/>
      <c r="C6" s="389"/>
      <c r="D6" s="389"/>
      <c r="E6" s="389"/>
      <c r="F6" s="389"/>
      <c r="G6" s="386"/>
      <c r="H6" s="390"/>
    </row>
    <row r="7" spans="1:8" s="353" customFormat="1" ht="15">
      <c r="A7" s="352" t="s">
        <v>94</v>
      </c>
      <c r="B7" s="149" t="s">
        <v>251</v>
      </c>
      <c r="C7" s="183">
        <v>1762.6217000000001</v>
      </c>
      <c r="D7" s="183">
        <v>1513.4665699999996</v>
      </c>
      <c r="E7" s="183">
        <v>1554.2273099999998</v>
      </c>
      <c r="F7" s="183">
        <v>2315.622960000001</v>
      </c>
      <c r="G7" s="188">
        <v>48.988693294805216</v>
      </c>
      <c r="H7" s="187">
        <v>50.8195160456927</v>
      </c>
    </row>
    <row r="8" spans="1:8" s="353" customFormat="1" ht="15">
      <c r="A8" s="352" t="s">
        <v>69</v>
      </c>
      <c r="B8" s="149" t="s">
        <v>249</v>
      </c>
      <c r="C8" s="183">
        <v>168.85826999999998</v>
      </c>
      <c r="D8" s="183">
        <v>9234.2734</v>
      </c>
      <c r="E8" s="183">
        <v>9801.54439</v>
      </c>
      <c r="F8" s="183">
        <v>1718.4735399999997</v>
      </c>
      <c r="G8" s="188">
        <v>-82.46731870384357</v>
      </c>
      <c r="H8" s="187">
        <v>37.714254500278535</v>
      </c>
    </row>
    <row r="9" spans="1:8" s="353" customFormat="1" ht="15">
      <c r="A9" s="352" t="s">
        <v>65</v>
      </c>
      <c r="B9" s="149" t="s">
        <v>252</v>
      </c>
      <c r="C9" s="183">
        <v>80.40850999999999</v>
      </c>
      <c r="D9" s="183">
        <v>261.16638</v>
      </c>
      <c r="E9" s="183">
        <v>260.11328999999984</v>
      </c>
      <c r="F9" s="183">
        <v>355.62582000000003</v>
      </c>
      <c r="G9" s="188">
        <v>36.71958860694902</v>
      </c>
      <c r="H9" s="187">
        <v>7.804695487106683</v>
      </c>
    </row>
    <row r="10" spans="1:8" s="353" customFormat="1" ht="15">
      <c r="A10" s="352" t="s">
        <v>75</v>
      </c>
      <c r="B10" s="149" t="s">
        <v>254</v>
      </c>
      <c r="C10" s="183">
        <v>19.811950000000003</v>
      </c>
      <c r="D10" s="183">
        <v>38.326069999999994</v>
      </c>
      <c r="E10" s="183">
        <v>191.64670999999998</v>
      </c>
      <c r="F10" s="183">
        <v>124.67016999999998</v>
      </c>
      <c r="G10" s="188">
        <v>-34.94792057739995</v>
      </c>
      <c r="H10" s="187">
        <v>2.736057559532159</v>
      </c>
    </row>
    <row r="11" spans="1:8" s="353" customFormat="1" ht="15">
      <c r="A11" s="352" t="s">
        <v>83</v>
      </c>
      <c r="B11" s="149" t="s">
        <v>250</v>
      </c>
      <c r="C11" s="183">
        <v>293.24771000000004</v>
      </c>
      <c r="D11" s="183">
        <v>1056.51143</v>
      </c>
      <c r="E11" s="183">
        <v>37.173989999999996</v>
      </c>
      <c r="F11" s="183">
        <v>20.15</v>
      </c>
      <c r="G11" s="188">
        <v>-45.7954338503884</v>
      </c>
      <c r="H11" s="187">
        <v>0.4422193362259232</v>
      </c>
    </row>
    <row r="12" spans="1:8" s="351" customFormat="1" ht="30">
      <c r="A12" s="352" t="s">
        <v>59</v>
      </c>
      <c r="B12" s="149" t="s">
        <v>247</v>
      </c>
      <c r="C12" s="183">
        <v>23.7576</v>
      </c>
      <c r="D12" s="183">
        <v>26.067790000000002</v>
      </c>
      <c r="E12" s="183">
        <v>13.94765</v>
      </c>
      <c r="F12" s="183">
        <v>19.448940000000004</v>
      </c>
      <c r="G12" s="188">
        <v>39.442415030489045</v>
      </c>
      <c r="H12" s="187">
        <v>0.42683361474430814</v>
      </c>
    </row>
    <row r="13" spans="1:8" s="351" customFormat="1" ht="15">
      <c r="A13" s="352" t="s">
        <v>354</v>
      </c>
      <c r="B13" s="149" t="s">
        <v>246</v>
      </c>
      <c r="C13" s="183">
        <v>155.39035</v>
      </c>
      <c r="D13" s="183">
        <v>64.39667999999999</v>
      </c>
      <c r="E13" s="183">
        <v>9.291049999999998</v>
      </c>
      <c r="F13" s="183">
        <v>2.5709700000000004</v>
      </c>
      <c r="G13" s="188">
        <v>-72.32853122090613</v>
      </c>
      <c r="H13" s="187">
        <v>0.05642345641969042</v>
      </c>
    </row>
    <row r="14" spans="1:8" s="351" customFormat="1" ht="15">
      <c r="A14" s="352" t="s">
        <v>61</v>
      </c>
      <c r="B14" s="149" t="s">
        <v>248</v>
      </c>
      <c r="C14" s="183">
        <v>0</v>
      </c>
      <c r="D14" s="183">
        <v>155.159</v>
      </c>
      <c r="E14" s="183">
        <v>0</v>
      </c>
      <c r="F14" s="183">
        <v>0</v>
      </c>
      <c r="G14" s="188"/>
      <c r="H14" s="187"/>
    </row>
    <row r="15" spans="1:8" ht="15">
      <c r="A15" s="170"/>
      <c r="B15" s="110" t="s">
        <v>104</v>
      </c>
      <c r="C15" s="109">
        <v>2504.09609</v>
      </c>
      <c r="D15" s="109">
        <v>12349.367319999998</v>
      </c>
      <c r="E15" s="109">
        <v>11867.944389999999</v>
      </c>
      <c r="F15" s="109">
        <v>4556.562400000001</v>
      </c>
      <c r="G15" s="182">
        <v>-61.606136241762414</v>
      </c>
      <c r="H15" s="182">
        <v>100</v>
      </c>
    </row>
    <row r="16" spans="1:2" ht="15">
      <c r="A16" s="186" t="s">
        <v>253</v>
      </c>
      <c r="B16" s="185"/>
    </row>
    <row r="17" spans="1:2" ht="15">
      <c r="A17" s="328" t="s">
        <v>0</v>
      </c>
      <c r="B17" s="328"/>
    </row>
    <row r="20" spans="3:6" ht="15">
      <c r="C20" s="107"/>
      <c r="D20" s="107"/>
      <c r="E20" s="107"/>
      <c r="F20" s="107"/>
    </row>
    <row r="21" spans="3:6" ht="15">
      <c r="C21" s="165"/>
      <c r="D21" s="165"/>
      <c r="E21" s="165"/>
      <c r="F21" s="165"/>
    </row>
    <row r="23" spans="1:2" ht="15">
      <c r="A23" s="118"/>
      <c r="B23" s="1"/>
    </row>
    <row r="24" spans="1:2" ht="15">
      <c r="A24" s="118"/>
      <c r="B24" s="1"/>
    </row>
    <row r="25" spans="1:2" ht="15">
      <c r="A25" s="118"/>
      <c r="B25" s="1"/>
    </row>
    <row r="26" spans="1:2" ht="15">
      <c r="A26" s="118"/>
      <c r="B26" s="1"/>
    </row>
    <row r="27" spans="1:2" ht="15">
      <c r="A27" s="118"/>
      <c r="B27" s="1"/>
    </row>
    <row r="28" spans="1:2" ht="15">
      <c r="A28" s="118"/>
      <c r="B28" s="1"/>
    </row>
    <row r="29" spans="1:2" ht="15">
      <c r="A29" s="82"/>
      <c r="B29" s="102"/>
    </row>
    <row r="30" spans="1:2" ht="15">
      <c r="A30" s="82"/>
      <c r="B30" s="102"/>
    </row>
    <row r="31" spans="1:2" ht="15">
      <c r="A31" s="82"/>
      <c r="B31" s="102"/>
    </row>
    <row r="32" spans="1:2" ht="15">
      <c r="A32" s="82"/>
      <c r="B32" s="102"/>
    </row>
    <row r="33" spans="1:2" ht="15">
      <c r="A33" s="82"/>
      <c r="B33" s="102"/>
    </row>
    <row r="34" spans="1:2" ht="15">
      <c r="A34" s="82"/>
      <c r="B34" s="102"/>
    </row>
    <row r="35" spans="1:2" ht="15">
      <c r="A35" s="118"/>
      <c r="B35" s="1"/>
    </row>
  </sheetData>
  <sheetProtection/>
  <mergeCells count="11">
    <mergeCell ref="E5:E6"/>
    <mergeCell ref="F5:F6"/>
    <mergeCell ref="A2:H2"/>
    <mergeCell ref="A3:H3"/>
    <mergeCell ref="A4:H4"/>
    <mergeCell ref="A5:A6"/>
    <mergeCell ref="B5:B6"/>
    <mergeCell ref="G5:G6"/>
    <mergeCell ref="H5:H6"/>
    <mergeCell ref="C5:C6"/>
    <mergeCell ref="D5:D6"/>
  </mergeCells>
  <printOptions horizontalCentered="1" verticalCentered="1"/>
  <pageMargins left="0.43" right="0.33" top="0.984251968503937" bottom="0.984251968503937" header="0" footer="0"/>
  <pageSetup horizontalDpi="600" verticalDpi="600" orientation="landscape" scale="90" r:id="rId1"/>
  <headerFooter alignWithMargins="0">
    <oddFooter>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2:H23"/>
  <sheetViews>
    <sheetView showGridLines="0" zoomScalePageLayoutView="0" workbookViewId="0" topLeftCell="A1">
      <selection activeCell="B10" sqref="B10"/>
    </sheetView>
  </sheetViews>
  <sheetFormatPr defaultColWidth="10.00390625" defaultRowHeight="12.75"/>
  <cols>
    <col min="1" max="1" width="7.875" style="147" customWidth="1"/>
    <col min="2" max="2" width="33.00390625" style="105" customWidth="1"/>
    <col min="3" max="6" width="11.25390625" style="105" customWidth="1"/>
    <col min="7" max="7" width="10.00390625" style="105" customWidth="1"/>
    <col min="8" max="8" width="14.125" style="105" customWidth="1"/>
    <col min="9" max="16384" width="10.00390625" style="105" customWidth="1"/>
  </cols>
  <sheetData>
    <row r="2" spans="1:8" ht="15" customHeight="1">
      <c r="A2" s="401" t="s">
        <v>356</v>
      </c>
      <c r="B2" s="401"/>
      <c r="C2" s="401"/>
      <c r="D2" s="401"/>
      <c r="E2" s="401"/>
      <c r="F2" s="401"/>
      <c r="G2" s="401"/>
      <c r="H2" s="401"/>
    </row>
    <row r="3" spans="1:8" ht="15" customHeight="1">
      <c r="A3" s="401" t="s">
        <v>593</v>
      </c>
      <c r="B3" s="401"/>
      <c r="C3" s="401"/>
      <c r="D3" s="401"/>
      <c r="E3" s="401"/>
      <c r="F3" s="401"/>
      <c r="G3" s="401"/>
      <c r="H3" s="401"/>
    </row>
    <row r="4" spans="1:8" ht="15" customHeight="1">
      <c r="A4" s="401" t="s">
        <v>145</v>
      </c>
      <c r="B4" s="401"/>
      <c r="C4" s="401"/>
      <c r="D4" s="401"/>
      <c r="E4" s="401"/>
      <c r="F4" s="401"/>
      <c r="G4" s="401"/>
      <c r="H4" s="401"/>
    </row>
    <row r="5" spans="1:8" ht="12.75" customHeight="1">
      <c r="A5" s="396" t="s">
        <v>143</v>
      </c>
      <c r="B5" s="388" t="s">
        <v>142</v>
      </c>
      <c r="C5" s="389">
        <v>2014</v>
      </c>
      <c r="D5" s="389">
        <v>2015</v>
      </c>
      <c r="E5" s="389">
        <v>2016</v>
      </c>
      <c r="F5" s="389">
        <v>2017</v>
      </c>
      <c r="G5" s="386" t="s">
        <v>521</v>
      </c>
      <c r="H5" s="390" t="s">
        <v>530</v>
      </c>
    </row>
    <row r="6" spans="1:8" ht="15">
      <c r="A6" s="396"/>
      <c r="B6" s="388"/>
      <c r="C6" s="389"/>
      <c r="D6" s="389"/>
      <c r="E6" s="389"/>
      <c r="F6" s="389"/>
      <c r="G6" s="386"/>
      <c r="H6" s="390"/>
    </row>
    <row r="7" spans="1:8" s="353" customFormat="1" ht="15">
      <c r="A7" s="352" t="s">
        <v>94</v>
      </c>
      <c r="B7" s="354" t="s">
        <v>251</v>
      </c>
      <c r="C7" s="183">
        <v>2962.498</v>
      </c>
      <c r="D7" s="183">
        <v>4463.921</v>
      </c>
      <c r="E7" s="183">
        <v>7648.374</v>
      </c>
      <c r="F7" s="183">
        <v>8921.932</v>
      </c>
      <c r="G7" s="188">
        <v>16.65135622290439</v>
      </c>
      <c r="H7" s="187">
        <v>83.3454572222584</v>
      </c>
    </row>
    <row r="8" spans="1:8" s="353" customFormat="1" ht="15">
      <c r="A8" s="352" t="s">
        <v>69</v>
      </c>
      <c r="B8" s="354" t="s">
        <v>249</v>
      </c>
      <c r="C8" s="183">
        <v>80.95</v>
      </c>
      <c r="D8" s="183">
        <v>5220.693</v>
      </c>
      <c r="E8" s="183">
        <v>5834.997</v>
      </c>
      <c r="F8" s="183">
        <v>864.827</v>
      </c>
      <c r="G8" s="188">
        <v>-85.17862134290729</v>
      </c>
      <c r="H8" s="187">
        <v>8.078900593857256</v>
      </c>
    </row>
    <row r="9" spans="1:8" s="353" customFormat="1" ht="15">
      <c r="A9" s="352" t="s">
        <v>65</v>
      </c>
      <c r="B9" s="354" t="s">
        <v>252</v>
      </c>
      <c r="C9" s="183">
        <v>149.289</v>
      </c>
      <c r="D9" s="183">
        <v>655.185</v>
      </c>
      <c r="E9" s="183">
        <v>673.149</v>
      </c>
      <c r="F9" s="183">
        <v>688.056</v>
      </c>
      <c r="G9" s="188">
        <v>2.2145171425642873</v>
      </c>
      <c r="H9" s="187">
        <v>6.42756993827326</v>
      </c>
    </row>
    <row r="10" spans="1:8" s="353" customFormat="1" ht="15">
      <c r="A10" s="352" t="s">
        <v>75</v>
      </c>
      <c r="B10" s="354" t="s">
        <v>254</v>
      </c>
      <c r="C10" s="183">
        <v>25.63</v>
      </c>
      <c r="D10" s="183">
        <v>48.869</v>
      </c>
      <c r="E10" s="183">
        <v>129.749</v>
      </c>
      <c r="F10" s="183">
        <v>50.492</v>
      </c>
      <c r="G10" s="188">
        <v>-61.084863852515234</v>
      </c>
      <c r="H10" s="187">
        <v>0.47167797580908155</v>
      </c>
    </row>
    <row r="11" spans="1:8" s="353" customFormat="1" ht="15">
      <c r="A11" s="352" t="s">
        <v>83</v>
      </c>
      <c r="B11" s="354" t="s">
        <v>250</v>
      </c>
      <c r="C11" s="183">
        <v>132.859</v>
      </c>
      <c r="D11" s="183">
        <v>672</v>
      </c>
      <c r="E11" s="183">
        <v>3.08</v>
      </c>
      <c r="F11" s="183">
        <v>72</v>
      </c>
      <c r="G11" s="188">
        <v>2237.6623376623374</v>
      </c>
      <c r="H11" s="187">
        <v>0.6725979216163723</v>
      </c>
    </row>
    <row r="12" spans="1:8" s="353" customFormat="1" ht="15">
      <c r="A12" s="352" t="s">
        <v>59</v>
      </c>
      <c r="B12" s="354" t="s">
        <v>247</v>
      </c>
      <c r="C12" s="183">
        <v>20.035</v>
      </c>
      <c r="D12" s="183">
        <v>43.155</v>
      </c>
      <c r="E12" s="183">
        <v>28.002</v>
      </c>
      <c r="F12" s="183">
        <v>107.192</v>
      </c>
      <c r="G12" s="188">
        <v>282.8012284836797</v>
      </c>
      <c r="H12" s="187">
        <v>1.0013488390819747</v>
      </c>
    </row>
    <row r="13" spans="1:8" s="353" customFormat="1" ht="15">
      <c r="A13" s="352" t="s">
        <v>354</v>
      </c>
      <c r="B13" s="354" t="s">
        <v>246</v>
      </c>
      <c r="C13" s="183">
        <v>52.116</v>
      </c>
      <c r="D13" s="183">
        <v>18.52</v>
      </c>
      <c r="E13" s="183">
        <v>2.599</v>
      </c>
      <c r="F13" s="183">
        <v>0.262</v>
      </c>
      <c r="G13" s="188">
        <v>-89.9191996921893</v>
      </c>
      <c r="H13" s="187">
        <v>0.002447509103659577</v>
      </c>
    </row>
    <row r="14" spans="1:8" s="353" customFormat="1" ht="15">
      <c r="A14" s="352" t="s">
        <v>61</v>
      </c>
      <c r="B14" s="354" t="s">
        <v>248</v>
      </c>
      <c r="C14" s="183">
        <v>0</v>
      </c>
      <c r="D14" s="183">
        <v>99.913</v>
      </c>
      <c r="E14" s="183">
        <v>0</v>
      </c>
      <c r="F14" s="183">
        <v>0</v>
      </c>
      <c r="G14" s="188"/>
      <c r="H14" s="187">
        <v>0</v>
      </c>
    </row>
    <row r="15" spans="1:8" s="140" customFormat="1" ht="15.75" customHeight="1">
      <c r="A15" s="170"/>
      <c r="B15" s="110" t="s">
        <v>104</v>
      </c>
      <c r="C15" s="109">
        <v>3423.377</v>
      </c>
      <c r="D15" s="109">
        <v>11222.256000000003</v>
      </c>
      <c r="E15" s="109">
        <v>14319.949999999999</v>
      </c>
      <c r="F15" s="109">
        <v>10704.761</v>
      </c>
      <c r="G15" s="182">
        <v>-25.245821389041158</v>
      </c>
      <c r="H15" s="182">
        <v>100</v>
      </c>
    </row>
    <row r="16" spans="1:2" ht="15.75" customHeight="1">
      <c r="A16" s="185" t="s">
        <v>253</v>
      </c>
      <c r="B16" s="185"/>
    </row>
    <row r="17" spans="1:2" ht="15">
      <c r="A17" s="408" t="s">
        <v>0</v>
      </c>
      <c r="B17" s="408"/>
    </row>
    <row r="18" ht="15">
      <c r="A18" s="105"/>
    </row>
    <row r="22" spans="3:7" ht="15">
      <c r="C22" s="153"/>
      <c r="D22" s="153"/>
      <c r="E22" s="153"/>
      <c r="F22" s="153"/>
      <c r="G22" s="153"/>
    </row>
    <row r="23" spans="3:7" ht="15">
      <c r="C23" s="153"/>
      <c r="D23" s="153"/>
      <c r="E23" s="153"/>
      <c r="F23" s="153"/>
      <c r="G23" s="153"/>
    </row>
  </sheetData>
  <sheetProtection/>
  <mergeCells count="12">
    <mergeCell ref="C5:C6"/>
    <mergeCell ref="D5:D6"/>
    <mergeCell ref="E5:E6"/>
    <mergeCell ref="F5:F6"/>
    <mergeCell ref="A17:B17"/>
    <mergeCell ref="A2:H2"/>
    <mergeCell ref="A3:H3"/>
    <mergeCell ref="A4:H4"/>
    <mergeCell ref="A5:A6"/>
    <mergeCell ref="B5:B6"/>
    <mergeCell ref="G5:G6"/>
    <mergeCell ref="H5:H6"/>
  </mergeCells>
  <printOptions horizontalCentered="1" verticalCentered="1"/>
  <pageMargins left="0.43" right="0.33" top="0.984251968503937" bottom="0.984251968503937" header="0" footer="0"/>
  <pageSetup horizontalDpi="600" verticalDpi="600" orientation="landscape" scale="90" r:id="rId1"/>
  <headerFooter alignWithMargins="0">
    <oddFooter>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="95" zoomScaleNormal="95" zoomScalePageLayoutView="0" workbookViewId="0" topLeftCell="A1">
      <selection activeCell="B6" sqref="B6"/>
    </sheetView>
  </sheetViews>
  <sheetFormatPr defaultColWidth="10.00390625" defaultRowHeight="12.75"/>
  <cols>
    <col min="1" max="1" width="8.00390625" style="147" customWidth="1"/>
    <col min="2" max="2" width="40.875" style="105" customWidth="1"/>
    <col min="3" max="6" width="12.375" style="105" customWidth="1"/>
    <col min="7" max="7" width="11.75390625" style="105" customWidth="1"/>
    <col min="8" max="8" width="14.50390625" style="105" customWidth="1"/>
    <col min="9" max="16384" width="10.00390625" style="105" customWidth="1"/>
  </cols>
  <sheetData>
    <row r="1" spans="1:8" ht="15">
      <c r="A1" s="401" t="s">
        <v>361</v>
      </c>
      <c r="B1" s="401"/>
      <c r="C1" s="401"/>
      <c r="D1" s="401"/>
      <c r="E1" s="401"/>
      <c r="F1" s="401"/>
      <c r="G1" s="401"/>
      <c r="H1" s="401"/>
    </row>
    <row r="2" spans="1:8" ht="15">
      <c r="A2" s="401" t="s">
        <v>594</v>
      </c>
      <c r="B2" s="401"/>
      <c r="C2" s="401"/>
      <c r="D2" s="401"/>
      <c r="E2" s="401"/>
      <c r="F2" s="401"/>
      <c r="G2" s="401"/>
      <c r="H2" s="401"/>
    </row>
    <row r="3" spans="1:8" ht="15">
      <c r="A3" s="401" t="s">
        <v>5</v>
      </c>
      <c r="B3" s="401"/>
      <c r="C3" s="401"/>
      <c r="D3" s="401"/>
      <c r="E3" s="401"/>
      <c r="F3" s="401"/>
      <c r="G3" s="401"/>
      <c r="H3" s="401"/>
    </row>
    <row r="4" spans="1:8" ht="12.75" customHeight="1">
      <c r="A4" s="396" t="s">
        <v>143</v>
      </c>
      <c r="B4" s="388" t="s">
        <v>142</v>
      </c>
      <c r="C4" s="389">
        <v>2014</v>
      </c>
      <c r="D4" s="389">
        <v>2015</v>
      </c>
      <c r="E4" s="389">
        <v>2016</v>
      </c>
      <c r="F4" s="389">
        <v>2017</v>
      </c>
      <c r="G4" s="386" t="s">
        <v>521</v>
      </c>
      <c r="H4" s="390" t="s">
        <v>530</v>
      </c>
    </row>
    <row r="5" spans="1:8" ht="15">
      <c r="A5" s="396"/>
      <c r="B5" s="388"/>
      <c r="C5" s="389"/>
      <c r="D5" s="389"/>
      <c r="E5" s="389"/>
      <c r="F5" s="389"/>
      <c r="G5" s="386"/>
      <c r="H5" s="390"/>
    </row>
    <row r="6" spans="1:8" s="351" customFormat="1" ht="15">
      <c r="A6" s="151" t="s">
        <v>63</v>
      </c>
      <c r="B6" s="149" t="s">
        <v>359</v>
      </c>
      <c r="C6" s="183">
        <v>93952.01044</v>
      </c>
      <c r="D6" s="183">
        <v>91830.13865000008</v>
      </c>
      <c r="E6" s="183">
        <v>82895.7019</v>
      </c>
      <c r="F6" s="183">
        <v>76968.10988999999</v>
      </c>
      <c r="G6" s="188">
        <v>-7.150662669037622</v>
      </c>
      <c r="H6" s="187">
        <v>26.298525979105953</v>
      </c>
    </row>
    <row r="7" spans="1:8" s="351" customFormat="1" ht="15">
      <c r="A7" s="151" t="s">
        <v>97</v>
      </c>
      <c r="B7" s="149" t="s">
        <v>281</v>
      </c>
      <c r="C7" s="183">
        <v>86848.43798</v>
      </c>
      <c r="D7" s="183">
        <v>78371.35314</v>
      </c>
      <c r="E7" s="183">
        <v>54154.06302</v>
      </c>
      <c r="F7" s="183">
        <v>67388.95466999999</v>
      </c>
      <c r="G7" s="188">
        <v>24.439332733191456</v>
      </c>
      <c r="H7" s="187">
        <v>23.025512483372594</v>
      </c>
    </row>
    <row r="8" spans="1:8" s="351" customFormat="1" ht="15">
      <c r="A8" s="151" t="s">
        <v>78</v>
      </c>
      <c r="B8" s="149" t="s">
        <v>261</v>
      </c>
      <c r="C8" s="183">
        <v>72216.30228</v>
      </c>
      <c r="D8" s="183">
        <v>67106.41891000001</v>
      </c>
      <c r="E8" s="183">
        <v>64108.08042999999</v>
      </c>
      <c r="F8" s="183">
        <v>61825.41008999997</v>
      </c>
      <c r="G8" s="188">
        <v>-3.5606593189020597</v>
      </c>
      <c r="H8" s="187">
        <v>21.12455607581432</v>
      </c>
    </row>
    <row r="9" spans="1:8" s="351" customFormat="1" ht="15">
      <c r="A9" s="151" t="s">
        <v>71</v>
      </c>
      <c r="B9" s="149" t="s">
        <v>257</v>
      </c>
      <c r="C9" s="183">
        <v>26847.424139999996</v>
      </c>
      <c r="D9" s="183">
        <v>36746.31124000004</v>
      </c>
      <c r="E9" s="183">
        <v>22036.826390000013</v>
      </c>
      <c r="F9" s="183">
        <v>25823.998509999998</v>
      </c>
      <c r="G9" s="188">
        <v>17.18565120483295</v>
      </c>
      <c r="H9" s="187">
        <v>8.82356467724387</v>
      </c>
    </row>
    <row r="10" spans="1:8" s="351" customFormat="1" ht="15">
      <c r="A10" s="151" t="s">
        <v>60</v>
      </c>
      <c r="B10" s="149" t="s">
        <v>258</v>
      </c>
      <c r="C10" s="183">
        <v>22576.294990000013</v>
      </c>
      <c r="D10" s="183">
        <v>20934.26117000002</v>
      </c>
      <c r="E10" s="183">
        <v>17624.433949999995</v>
      </c>
      <c r="F10" s="183">
        <v>20836.577680000006</v>
      </c>
      <c r="G10" s="188">
        <v>18.22551430084376</v>
      </c>
      <c r="H10" s="187">
        <v>7.119458698106007</v>
      </c>
    </row>
    <row r="11" spans="1:8" s="351" customFormat="1" ht="15">
      <c r="A11" s="151" t="s">
        <v>55</v>
      </c>
      <c r="B11" s="149" t="s">
        <v>360</v>
      </c>
      <c r="C11" s="183">
        <v>0</v>
      </c>
      <c r="D11" s="183">
        <v>7193.10042</v>
      </c>
      <c r="E11" s="183">
        <v>9684.96459</v>
      </c>
      <c r="F11" s="183">
        <v>13549.095319999999</v>
      </c>
      <c r="G11" s="188">
        <v>39.898243241795875</v>
      </c>
      <c r="H11" s="187">
        <v>4.629465836898478</v>
      </c>
    </row>
    <row r="12" spans="1:8" s="351" customFormat="1" ht="15">
      <c r="A12" s="151" t="s">
        <v>64</v>
      </c>
      <c r="B12" s="149" t="s">
        <v>358</v>
      </c>
      <c r="C12" s="183">
        <v>5402.527340000001</v>
      </c>
      <c r="D12" s="183">
        <v>5809.946759999999</v>
      </c>
      <c r="E12" s="183">
        <v>7529.249179999998</v>
      </c>
      <c r="F12" s="183">
        <v>6571.4591100000025</v>
      </c>
      <c r="G12" s="188">
        <v>-12.720924053678296</v>
      </c>
      <c r="H12" s="187">
        <v>2.245341458585317</v>
      </c>
    </row>
    <row r="13" spans="1:8" s="351" customFormat="1" ht="15">
      <c r="A13" s="151" t="s">
        <v>62</v>
      </c>
      <c r="B13" s="149" t="s">
        <v>259</v>
      </c>
      <c r="C13" s="183">
        <v>8978.23244</v>
      </c>
      <c r="D13" s="183">
        <v>9292.41194</v>
      </c>
      <c r="E13" s="183">
        <v>9567.284720000003</v>
      </c>
      <c r="F13" s="183">
        <v>6552.259500000002</v>
      </c>
      <c r="G13" s="188">
        <v>-31.513907114076144</v>
      </c>
      <c r="H13" s="187">
        <v>2.2387813203268188</v>
      </c>
    </row>
    <row r="14" spans="1:8" s="351" customFormat="1" ht="15">
      <c r="A14" s="151" t="s">
        <v>57</v>
      </c>
      <c r="B14" s="149" t="s">
        <v>357</v>
      </c>
      <c r="C14" s="183">
        <v>3536.3537500000016</v>
      </c>
      <c r="D14" s="183">
        <v>4116.765990000002</v>
      </c>
      <c r="E14" s="183">
        <v>3804.4225899999988</v>
      </c>
      <c r="F14" s="183">
        <v>4363.791539999997</v>
      </c>
      <c r="G14" s="188">
        <v>14.703123450857202</v>
      </c>
      <c r="H14" s="187">
        <v>1.4910238194247636</v>
      </c>
    </row>
    <row r="15" spans="1:8" s="351" customFormat="1" ht="15">
      <c r="A15" s="151" t="s">
        <v>68</v>
      </c>
      <c r="B15" s="149" t="s">
        <v>680</v>
      </c>
      <c r="C15" s="183">
        <v>3270.37585</v>
      </c>
      <c r="D15" s="183">
        <v>3177.2637600000003</v>
      </c>
      <c r="E15" s="183">
        <v>3422.9798999999994</v>
      </c>
      <c r="F15" s="183">
        <v>3769.7391400000038</v>
      </c>
      <c r="G15" s="188">
        <v>10.130332345802096</v>
      </c>
      <c r="H15" s="187">
        <v>1.2880475153856301</v>
      </c>
    </row>
    <row r="16" spans="1:8" s="351" customFormat="1" ht="15">
      <c r="A16" s="149"/>
      <c r="B16" s="149" t="s">
        <v>38</v>
      </c>
      <c r="C16" s="183">
        <v>9597.482330000028</v>
      </c>
      <c r="D16" s="183">
        <v>4560.630809999944</v>
      </c>
      <c r="E16" s="183">
        <v>5287.12391000014</v>
      </c>
      <c r="F16" s="183">
        <v>5021.417929999996</v>
      </c>
      <c r="G16" s="188">
        <v>-5.025529655122785</v>
      </c>
      <c r="H16" s="187">
        <v>1.7157221357362522</v>
      </c>
    </row>
    <row r="17" spans="1:8" ht="7.5" customHeight="1">
      <c r="A17" s="149"/>
      <c r="B17" s="149"/>
      <c r="C17" s="183"/>
      <c r="D17" s="183"/>
      <c r="E17" s="183"/>
      <c r="F17" s="183"/>
      <c r="G17" s="188"/>
      <c r="H17" s="187"/>
    </row>
    <row r="18" spans="1:8" ht="14.25" customHeight="1">
      <c r="A18" s="170"/>
      <c r="B18" s="110" t="s">
        <v>104</v>
      </c>
      <c r="C18" s="109">
        <v>333225.44154</v>
      </c>
      <c r="D18" s="109">
        <v>329138.6027900001</v>
      </c>
      <c r="E18" s="109">
        <v>280115.13058000006</v>
      </c>
      <c r="F18" s="109">
        <v>292670.81337999995</v>
      </c>
      <c r="G18" s="182">
        <v>4.482329381494798</v>
      </c>
      <c r="H18" s="182">
        <v>100</v>
      </c>
    </row>
    <row r="19" spans="1:6" ht="15">
      <c r="A19" s="185" t="s">
        <v>264</v>
      </c>
      <c r="B19" s="185"/>
      <c r="C19" s="165"/>
      <c r="D19" s="165"/>
      <c r="E19" s="165"/>
      <c r="F19" s="165"/>
    </row>
    <row r="20" spans="1:6" ht="15">
      <c r="A20" s="405" t="s">
        <v>0</v>
      </c>
      <c r="B20" s="405"/>
      <c r="C20" s="189"/>
      <c r="D20" s="189"/>
      <c r="E20" s="189"/>
      <c r="F20" s="189"/>
    </row>
  </sheetData>
  <sheetProtection/>
  <mergeCells count="12">
    <mergeCell ref="C4:C5"/>
    <mergeCell ref="D4:D5"/>
    <mergeCell ref="E4:E5"/>
    <mergeCell ref="F4:F5"/>
    <mergeCell ref="A20:B20"/>
    <mergeCell ref="A1:H1"/>
    <mergeCell ref="A2:H2"/>
    <mergeCell ref="A3:H3"/>
    <mergeCell ref="A4:A5"/>
    <mergeCell ref="B4:B5"/>
    <mergeCell ref="G4:G5"/>
    <mergeCell ref="H4:H5"/>
  </mergeCells>
  <printOptions horizontalCentered="1" verticalCentered="1"/>
  <pageMargins left="0.43" right="0.33" top="0.41" bottom="0.27" header="0" footer="0"/>
  <pageSetup horizontalDpi="600" verticalDpi="600" orientation="landscape" scale="85" r:id="rId1"/>
  <headerFooter alignWithMargins="0">
    <oddFooter>&amp;R&amp;D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3:K18"/>
  <sheetViews>
    <sheetView showGridLines="0" zoomScalePageLayoutView="0" workbookViewId="0" topLeftCell="A1">
      <selection activeCell="C13" sqref="C13"/>
    </sheetView>
  </sheetViews>
  <sheetFormatPr defaultColWidth="11.00390625" defaultRowHeight="12.75"/>
  <cols>
    <col min="1" max="1" width="14.875" style="27" bestFit="1" customWidth="1"/>
    <col min="2" max="2" width="11.00390625" style="27" customWidth="1"/>
    <col min="3" max="3" width="11.375" style="27" customWidth="1"/>
    <col min="4" max="4" width="1.4921875" style="27" customWidth="1"/>
    <col min="5" max="5" width="12.375" style="27" customWidth="1"/>
    <col min="6" max="6" width="13.25390625" style="27" customWidth="1"/>
    <col min="7" max="7" width="1.25" style="27" customWidth="1"/>
    <col min="8" max="8" width="11.75390625" style="27" customWidth="1"/>
    <col min="9" max="9" width="13.125" style="27" customWidth="1"/>
    <col min="10" max="10" width="15.25390625" style="27" customWidth="1"/>
    <col min="11" max="11" width="11.25390625" style="27" customWidth="1"/>
    <col min="12" max="16384" width="11.00390625" style="27" customWidth="1"/>
  </cols>
  <sheetData>
    <row r="3" spans="1:11" ht="15">
      <c r="A3" s="409" t="s">
        <v>370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</row>
    <row r="4" spans="1:11" ht="15">
      <c r="A4" s="410" t="s">
        <v>595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</row>
    <row r="5" spans="1:11" ht="15">
      <c r="A5" s="410"/>
      <c r="B5" s="410"/>
      <c r="C5" s="410"/>
      <c r="D5" s="410"/>
      <c r="E5" s="410"/>
      <c r="F5" s="410"/>
      <c r="G5" s="410"/>
      <c r="H5" s="410"/>
      <c r="I5" s="410"/>
      <c r="J5" s="410"/>
      <c r="K5" s="410"/>
    </row>
    <row r="6" spans="1:11" ht="15" customHeight="1">
      <c r="A6" s="319"/>
      <c r="B6" s="412" t="s">
        <v>23</v>
      </c>
      <c r="C6" s="412"/>
      <c r="D6" s="319"/>
      <c r="E6" s="412" t="s">
        <v>369</v>
      </c>
      <c r="F6" s="412"/>
      <c r="G6" s="319"/>
      <c r="H6" s="412" t="s">
        <v>368</v>
      </c>
      <c r="I6" s="412"/>
      <c r="J6" s="319" t="s">
        <v>367</v>
      </c>
      <c r="K6" s="319" t="s">
        <v>104</v>
      </c>
    </row>
    <row r="7" spans="1:11" s="1" customFormat="1" ht="16.5" customHeight="1">
      <c r="A7" s="319" t="s">
        <v>41</v>
      </c>
      <c r="B7" s="319" t="s">
        <v>365</v>
      </c>
      <c r="C7" s="319" t="s">
        <v>366</v>
      </c>
      <c r="D7" s="319"/>
      <c r="E7" s="319" t="s">
        <v>365</v>
      </c>
      <c r="F7" s="319" t="s">
        <v>366</v>
      </c>
      <c r="G7" s="319"/>
      <c r="H7" s="319" t="s">
        <v>365</v>
      </c>
      <c r="I7" s="319" t="s">
        <v>366</v>
      </c>
      <c r="J7" s="319" t="s">
        <v>365</v>
      </c>
      <c r="K7" s="319" t="s">
        <v>365</v>
      </c>
    </row>
    <row r="8" spans="1:11" ht="15.75" customHeight="1" hidden="1">
      <c r="A8" s="198">
        <v>2006</v>
      </c>
      <c r="B8" s="198">
        <v>295</v>
      </c>
      <c r="C8" s="198">
        <v>656</v>
      </c>
      <c r="D8" s="198"/>
      <c r="E8" s="198">
        <v>160</v>
      </c>
      <c r="F8" s="198">
        <v>94</v>
      </c>
      <c r="G8" s="198"/>
      <c r="H8" s="198">
        <v>293</v>
      </c>
      <c r="I8" s="198">
        <v>204</v>
      </c>
      <c r="J8" s="197">
        <v>107</v>
      </c>
      <c r="K8" s="196">
        <v>855</v>
      </c>
    </row>
    <row r="9" spans="1:11" s="1" customFormat="1" ht="15.75" customHeight="1" hidden="1">
      <c r="A9" s="195">
        <v>2007</v>
      </c>
      <c r="B9" s="195">
        <v>318</v>
      </c>
      <c r="C9" s="195">
        <v>688</v>
      </c>
      <c r="D9" s="195"/>
      <c r="E9" s="195">
        <v>166</v>
      </c>
      <c r="F9" s="195">
        <v>87</v>
      </c>
      <c r="G9" s="195"/>
      <c r="H9" s="195">
        <v>309</v>
      </c>
      <c r="I9" s="195">
        <v>207</v>
      </c>
      <c r="J9" s="193">
        <v>92</v>
      </c>
      <c r="K9" s="193">
        <v>885</v>
      </c>
    </row>
    <row r="10" spans="1:11" s="1" customFormat="1" ht="15.75" customHeight="1" hidden="1">
      <c r="A10" s="195">
        <v>2008</v>
      </c>
      <c r="B10" s="195">
        <v>336</v>
      </c>
      <c r="C10" s="195">
        <v>704</v>
      </c>
      <c r="D10" s="195"/>
      <c r="E10" s="195">
        <v>167</v>
      </c>
      <c r="F10" s="195">
        <v>82</v>
      </c>
      <c r="G10" s="195"/>
      <c r="H10" s="195">
        <v>347</v>
      </c>
      <c r="I10" s="195">
        <v>211</v>
      </c>
      <c r="J10" s="195">
        <v>90</v>
      </c>
      <c r="K10" s="195">
        <v>940</v>
      </c>
    </row>
    <row r="11" spans="1:11" s="1" customFormat="1" ht="15.75" customHeight="1" hidden="1">
      <c r="A11" s="195">
        <v>2011</v>
      </c>
      <c r="B11" s="194">
        <f aca="true" t="shared" si="0" ref="B11:I11">+B28</f>
        <v>0</v>
      </c>
      <c r="C11" s="194">
        <f t="shared" si="0"/>
        <v>0</v>
      </c>
      <c r="D11" s="194"/>
      <c r="E11" s="194">
        <f t="shared" si="0"/>
        <v>0</v>
      </c>
      <c r="F11" s="194">
        <f t="shared" si="0"/>
        <v>0</v>
      </c>
      <c r="G11" s="194"/>
      <c r="H11" s="194">
        <f t="shared" si="0"/>
        <v>0</v>
      </c>
      <c r="I11" s="194">
        <f t="shared" si="0"/>
        <v>0</v>
      </c>
      <c r="J11" s="194">
        <f>+J28</f>
        <v>0</v>
      </c>
      <c r="K11" s="193">
        <f>+J11+H11+E11+B11</f>
        <v>0</v>
      </c>
    </row>
    <row r="12" spans="1:11" s="1" customFormat="1" ht="15.75" customHeight="1">
      <c r="A12" s="330">
        <v>2014</v>
      </c>
      <c r="B12" s="191">
        <v>320</v>
      </c>
      <c r="C12" s="191">
        <v>681</v>
      </c>
      <c r="D12" s="191"/>
      <c r="E12" s="191">
        <v>155</v>
      </c>
      <c r="F12" s="191">
        <v>65</v>
      </c>
      <c r="G12" s="192"/>
      <c r="H12" s="191">
        <v>332</v>
      </c>
      <c r="I12" s="191">
        <v>251</v>
      </c>
      <c r="J12" s="191">
        <v>91</v>
      </c>
      <c r="K12" s="191">
        <v>898</v>
      </c>
    </row>
    <row r="13" spans="1:11" s="1" customFormat="1" ht="15.75" customHeight="1">
      <c r="A13" s="330">
        <v>2015</v>
      </c>
      <c r="B13" s="191">
        <v>326</v>
      </c>
      <c r="C13" s="191">
        <v>656</v>
      </c>
      <c r="D13" s="191"/>
      <c r="E13" s="191">
        <v>139</v>
      </c>
      <c r="F13" s="191">
        <v>67</v>
      </c>
      <c r="G13" s="192"/>
      <c r="H13" s="191">
        <v>344</v>
      </c>
      <c r="I13" s="191">
        <v>261</v>
      </c>
      <c r="J13" s="191">
        <v>99</v>
      </c>
      <c r="K13" s="191">
        <v>908</v>
      </c>
    </row>
    <row r="14" spans="1:11" s="1" customFormat="1" ht="15.75" customHeight="1">
      <c r="A14" s="330">
        <v>2016</v>
      </c>
      <c r="B14" s="191">
        <v>323</v>
      </c>
      <c r="C14" s="191">
        <v>631</v>
      </c>
      <c r="D14" s="191"/>
      <c r="E14" s="191">
        <v>135</v>
      </c>
      <c r="F14" s="191">
        <v>56</v>
      </c>
      <c r="G14" s="192"/>
      <c r="H14" s="191">
        <v>340</v>
      </c>
      <c r="I14" s="191">
        <v>254</v>
      </c>
      <c r="J14" s="191">
        <v>93</v>
      </c>
      <c r="K14" s="191">
        <v>891</v>
      </c>
    </row>
    <row r="15" spans="1:11" s="42" customFormat="1" ht="15.75" customHeight="1">
      <c r="A15" s="339">
        <v>2017</v>
      </c>
      <c r="B15" s="31">
        <v>318</v>
      </c>
      <c r="C15" s="31">
        <v>634</v>
      </c>
      <c r="D15" s="31"/>
      <c r="E15" s="31">
        <v>128</v>
      </c>
      <c r="F15" s="31">
        <f>44+26</f>
        <v>70</v>
      </c>
      <c r="G15" s="190"/>
      <c r="H15" s="31">
        <v>318</v>
      </c>
      <c r="I15" s="31">
        <v>261</v>
      </c>
      <c r="J15" s="31">
        <v>105</v>
      </c>
      <c r="K15" s="31">
        <f>+J15+H15+E15+B15</f>
        <v>869</v>
      </c>
    </row>
    <row r="16" spans="1:11" ht="30.75" customHeight="1">
      <c r="A16" s="411" t="s">
        <v>364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</row>
    <row r="17" ht="15">
      <c r="A17" s="4" t="s">
        <v>363</v>
      </c>
    </row>
    <row r="18" ht="15">
      <c r="A18" s="4" t="s">
        <v>362</v>
      </c>
    </row>
  </sheetData>
  <sheetProtection/>
  <mergeCells count="7">
    <mergeCell ref="A3:K3"/>
    <mergeCell ref="A4:K4"/>
    <mergeCell ref="A5:K5"/>
    <mergeCell ref="A16:K16"/>
    <mergeCell ref="B6:C6"/>
    <mergeCell ref="E6:F6"/>
    <mergeCell ref="H6:I6"/>
  </mergeCells>
  <printOptions/>
  <pageMargins left="0.75" right="0.75" top="1" bottom="1" header="0" footer="0"/>
  <pageSetup horizontalDpi="360" verticalDpi="36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selection activeCell="C6" sqref="C6"/>
    </sheetView>
  </sheetViews>
  <sheetFormatPr defaultColWidth="11.00390625" defaultRowHeight="12.75"/>
  <cols>
    <col min="1" max="1" width="14.875" style="27" bestFit="1" customWidth="1"/>
    <col min="2" max="4" width="13.75390625" style="27" customWidth="1"/>
    <col min="5" max="5" width="15.125" style="27" customWidth="1"/>
    <col min="6" max="6" width="13.75390625" style="27" customWidth="1"/>
    <col min="7" max="16384" width="11.00390625" style="27" customWidth="1"/>
  </cols>
  <sheetData>
    <row r="1" spans="1:6" ht="15">
      <c r="A1" s="409" t="s">
        <v>375</v>
      </c>
      <c r="B1" s="409"/>
      <c r="C1" s="409"/>
      <c r="D1" s="409"/>
      <c r="E1" s="409"/>
      <c r="F1" s="409"/>
    </row>
    <row r="2" spans="1:6" ht="15">
      <c r="A2" s="410" t="s">
        <v>596</v>
      </c>
      <c r="B2" s="410"/>
      <c r="C2" s="410"/>
      <c r="D2" s="410"/>
      <c r="E2" s="410"/>
      <c r="F2" s="410"/>
    </row>
    <row r="3" spans="1:6" ht="15">
      <c r="A3" s="410"/>
      <c r="B3" s="410"/>
      <c r="C3" s="410"/>
      <c r="D3" s="410"/>
      <c r="E3" s="410"/>
      <c r="F3" s="410"/>
    </row>
    <row r="4" spans="1:6" ht="30">
      <c r="A4" s="319" t="s">
        <v>41</v>
      </c>
      <c r="B4" s="319" t="s">
        <v>23</v>
      </c>
      <c r="C4" s="319" t="s">
        <v>369</v>
      </c>
      <c r="D4" s="319" t="s">
        <v>368</v>
      </c>
      <c r="E4" s="319" t="s">
        <v>374</v>
      </c>
      <c r="F4" s="319" t="s">
        <v>373</v>
      </c>
    </row>
    <row r="5" spans="1:6" ht="17.25" customHeight="1">
      <c r="A5" s="330">
        <v>2014</v>
      </c>
      <c r="B5" s="194">
        <v>374</v>
      </c>
      <c r="C5" s="194">
        <v>234</v>
      </c>
      <c r="D5" s="194">
        <v>498</v>
      </c>
      <c r="E5" s="194">
        <v>119</v>
      </c>
      <c r="F5" s="200">
        <v>1225</v>
      </c>
    </row>
    <row r="6" spans="1:6" ht="17.25" customHeight="1">
      <c r="A6" s="330">
        <v>2015</v>
      </c>
      <c r="B6" s="194">
        <v>368</v>
      </c>
      <c r="C6" s="194">
        <v>230</v>
      </c>
      <c r="D6" s="194">
        <v>511</v>
      </c>
      <c r="E6" s="194">
        <v>130</v>
      </c>
      <c r="F6" s="200">
        <v>1239</v>
      </c>
    </row>
    <row r="7" spans="1:6" ht="17.25" customHeight="1">
      <c r="A7" s="330">
        <v>2016</v>
      </c>
      <c r="B7" s="194">
        <v>369</v>
      </c>
      <c r="C7" s="194">
        <v>258</v>
      </c>
      <c r="D7" s="194">
        <v>501</v>
      </c>
      <c r="E7" s="194">
        <v>124</v>
      </c>
      <c r="F7" s="200">
        <v>1252</v>
      </c>
    </row>
    <row r="8" spans="1:6" ht="17.25" customHeight="1">
      <c r="A8" s="339">
        <v>2017</v>
      </c>
      <c r="B8" s="190">
        <v>375</v>
      </c>
      <c r="C8" s="190">
        <v>241</v>
      </c>
      <c r="D8" s="190">
        <v>502</v>
      </c>
      <c r="E8" s="190">
        <v>127</v>
      </c>
      <c r="F8" s="199">
        <v>1245</v>
      </c>
    </row>
    <row r="9" spans="1:6" ht="12.75" customHeight="1">
      <c r="A9" s="411" t="s">
        <v>372</v>
      </c>
      <c r="B9" s="411"/>
      <c r="C9" s="411"/>
      <c r="D9" s="411"/>
      <c r="E9" s="411"/>
      <c r="F9" s="411"/>
    </row>
    <row r="10" ht="15">
      <c r="A10" s="4" t="s">
        <v>363</v>
      </c>
    </row>
    <row r="11" ht="15">
      <c r="A11" s="4" t="s">
        <v>371</v>
      </c>
    </row>
  </sheetData>
  <sheetProtection/>
  <mergeCells count="4">
    <mergeCell ref="A1:F1"/>
    <mergeCell ref="A2:F2"/>
    <mergeCell ref="A3:F3"/>
    <mergeCell ref="A9:F9"/>
  </mergeCells>
  <printOptions/>
  <pageMargins left="0.75" right="0.75" top="1" bottom="1" header="0" footer="0"/>
  <pageSetup horizontalDpi="360" verticalDpi="36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41"/>
  <sheetViews>
    <sheetView showGridLines="0" zoomScalePageLayoutView="0" workbookViewId="0" topLeftCell="A1">
      <selection activeCell="D10" sqref="D10"/>
    </sheetView>
  </sheetViews>
  <sheetFormatPr defaultColWidth="10.00390625" defaultRowHeight="12.75"/>
  <cols>
    <col min="1" max="1" width="43.375" style="105" customWidth="1"/>
    <col min="2" max="5" width="11.25390625" style="105" customWidth="1"/>
    <col min="6" max="6" width="11.50390625" style="105" customWidth="1"/>
    <col min="7" max="16384" width="10.00390625" style="105" customWidth="1"/>
  </cols>
  <sheetData>
    <row r="1" spans="1:6" ht="15">
      <c r="A1" s="401" t="s">
        <v>378</v>
      </c>
      <c r="B1" s="401"/>
      <c r="C1" s="401"/>
      <c r="D1" s="401"/>
      <c r="E1" s="401"/>
      <c r="F1" s="401"/>
    </row>
    <row r="2" spans="1:6" ht="15" customHeight="1">
      <c r="A2" s="413" t="s">
        <v>597</v>
      </c>
      <c r="B2" s="413"/>
      <c r="C2" s="413"/>
      <c r="D2" s="413"/>
      <c r="E2" s="413"/>
      <c r="F2" s="413"/>
    </row>
    <row r="3" spans="1:6" ht="15">
      <c r="A3" s="401" t="s">
        <v>5</v>
      </c>
      <c r="B3" s="401"/>
      <c r="C3" s="401"/>
      <c r="D3" s="401"/>
      <c r="E3" s="401"/>
      <c r="F3" s="401"/>
    </row>
    <row r="4" spans="1:6" ht="18.75" customHeight="1">
      <c r="A4" s="388" t="s">
        <v>26</v>
      </c>
      <c r="B4" s="389">
        <v>2014</v>
      </c>
      <c r="C4" s="389">
        <v>2015</v>
      </c>
      <c r="D4" s="389">
        <v>2016</v>
      </c>
      <c r="E4" s="389">
        <v>2017</v>
      </c>
      <c r="F4" s="386" t="s">
        <v>521</v>
      </c>
    </row>
    <row r="5" spans="1:6" ht="15">
      <c r="A5" s="388"/>
      <c r="B5" s="389"/>
      <c r="C5" s="389"/>
      <c r="D5" s="389"/>
      <c r="E5" s="389"/>
      <c r="F5" s="386"/>
    </row>
    <row r="6" spans="1:6" ht="15">
      <c r="A6" s="113" t="s">
        <v>25</v>
      </c>
      <c r="F6" s="2"/>
    </row>
    <row r="7" spans="1:6" ht="15">
      <c r="A7" s="211" t="s">
        <v>21</v>
      </c>
      <c r="B7" s="210">
        <v>3914.743740000001</v>
      </c>
      <c r="C7" s="210">
        <v>2447.57043</v>
      </c>
      <c r="D7" s="210">
        <v>3169.635560000001</v>
      </c>
      <c r="E7" s="210">
        <v>2748.5093799999995</v>
      </c>
      <c r="F7" s="7">
        <v>-13.286264998869502</v>
      </c>
    </row>
    <row r="8" spans="1:6" ht="15">
      <c r="A8" s="211" t="s">
        <v>20</v>
      </c>
      <c r="B8" s="210">
        <v>2313.0303</v>
      </c>
      <c r="C8" s="210">
        <v>2821.07561</v>
      </c>
      <c r="D8" s="210">
        <v>1673.7336399999997</v>
      </c>
      <c r="E8" s="210">
        <v>1030.67818</v>
      </c>
      <c r="F8" s="7">
        <v>-38.420417958499044</v>
      </c>
    </row>
    <row r="9" spans="1:6" ht="15">
      <c r="A9" s="211" t="s">
        <v>19</v>
      </c>
      <c r="B9" s="210">
        <v>2269.52519</v>
      </c>
      <c r="C9" s="210">
        <v>891.914</v>
      </c>
      <c r="D9" s="210">
        <v>347.0369</v>
      </c>
      <c r="E9" s="210">
        <v>299.09956</v>
      </c>
      <c r="F9" s="7">
        <v>-13.813326479115052</v>
      </c>
    </row>
    <row r="10" spans="1:6" ht="15">
      <c r="A10" s="211" t="s">
        <v>18</v>
      </c>
      <c r="B10" s="210">
        <v>168425.14553999997</v>
      </c>
      <c r="C10" s="210">
        <v>144992.69263</v>
      </c>
      <c r="D10" s="210">
        <v>135143.93688000002</v>
      </c>
      <c r="E10" s="210">
        <v>145426.40544000003</v>
      </c>
      <c r="F10" s="7">
        <v>7.608531168608956</v>
      </c>
    </row>
    <row r="11" spans="1:6" ht="15">
      <c r="A11" s="211" t="s">
        <v>17</v>
      </c>
      <c r="B11" s="210">
        <v>3731.8152200000004</v>
      </c>
      <c r="C11" s="210">
        <v>2420.73571</v>
      </c>
      <c r="D11" s="210">
        <v>1396.7060699999997</v>
      </c>
      <c r="E11" s="210">
        <v>1102.9313599999998</v>
      </c>
      <c r="F11" s="7">
        <v>-21.03339538003153</v>
      </c>
    </row>
    <row r="12" spans="1:6" ht="15">
      <c r="A12" s="211" t="s">
        <v>16</v>
      </c>
      <c r="B12" s="210">
        <v>323.59846999999996</v>
      </c>
      <c r="C12" s="210">
        <v>1158.38677</v>
      </c>
      <c r="D12" s="210">
        <v>1522.1110199999998</v>
      </c>
      <c r="E12" s="210">
        <v>1095.43418</v>
      </c>
      <c r="F12" s="7">
        <v>-28.031913204333804</v>
      </c>
    </row>
    <row r="13" spans="2:6" ht="5.25" customHeight="1">
      <c r="B13" s="209"/>
      <c r="C13" s="209"/>
      <c r="D13" s="209"/>
      <c r="E13" s="209"/>
      <c r="F13" s="7"/>
    </row>
    <row r="14" spans="1:6" ht="15">
      <c r="A14" s="212" t="s">
        <v>377</v>
      </c>
      <c r="B14" s="207">
        <v>180977.85845999996</v>
      </c>
      <c r="C14" s="207">
        <v>154732.37515000004</v>
      </c>
      <c r="D14" s="207">
        <v>143253.16007</v>
      </c>
      <c r="E14" s="207">
        <v>151703.05810000002</v>
      </c>
      <c r="F14" s="207">
        <v>5.8985770546848615</v>
      </c>
    </row>
    <row r="15" spans="2:6" ht="10.5" customHeight="1">
      <c r="B15" s="204"/>
      <c r="C15" s="204"/>
      <c r="D15" s="204"/>
      <c r="E15" s="204"/>
      <c r="F15" s="7"/>
    </row>
    <row r="16" spans="1:6" ht="15">
      <c r="A16" s="113" t="s">
        <v>24</v>
      </c>
      <c r="B16" s="204"/>
      <c r="C16" s="204"/>
      <c r="D16" s="204"/>
      <c r="E16" s="204"/>
      <c r="F16" s="7"/>
    </row>
    <row r="17" spans="1:6" ht="15">
      <c r="A17" s="211" t="s">
        <v>21</v>
      </c>
      <c r="B17" s="210">
        <v>28941.574290000004</v>
      </c>
      <c r="C17" s="210">
        <v>20793.35125</v>
      </c>
      <c r="D17" s="210">
        <v>10642.397529999991</v>
      </c>
      <c r="E17" s="210">
        <v>8527.738359999996</v>
      </c>
      <c r="F17" s="7">
        <v>-19.870138885894416</v>
      </c>
    </row>
    <row r="18" spans="1:6" ht="15">
      <c r="A18" s="211" t="s">
        <v>20</v>
      </c>
      <c r="B18" s="210">
        <v>394.37564</v>
      </c>
      <c r="C18" s="210">
        <v>547.5679900000001</v>
      </c>
      <c r="D18" s="210">
        <v>588.3113199999998</v>
      </c>
      <c r="E18" s="210">
        <v>712.23029</v>
      </c>
      <c r="F18" s="7">
        <v>21.063502568674043</v>
      </c>
    </row>
    <row r="19" spans="1:6" ht="15">
      <c r="A19" s="211" t="s">
        <v>19</v>
      </c>
      <c r="B19" s="210">
        <v>821.6286100000001</v>
      </c>
      <c r="C19" s="210">
        <v>814.75985</v>
      </c>
      <c r="D19" s="210">
        <v>0.8986900000000001</v>
      </c>
      <c r="E19" s="210"/>
      <c r="F19" s="7"/>
    </row>
    <row r="20" spans="1:6" ht="15">
      <c r="A20" s="211" t="s">
        <v>18</v>
      </c>
      <c r="B20" s="210">
        <v>107120.30537</v>
      </c>
      <c r="C20" s="210">
        <v>111819.2047399998</v>
      </c>
      <c r="D20" s="210">
        <v>116959.63393999985</v>
      </c>
      <c r="E20" s="210">
        <v>129131.9052400001</v>
      </c>
      <c r="F20" s="7">
        <v>10.407241276289048</v>
      </c>
    </row>
    <row r="21" spans="1:6" ht="15">
      <c r="A21" s="211" t="s">
        <v>17</v>
      </c>
      <c r="B21" s="210">
        <v>16.901040000000002</v>
      </c>
      <c r="C21" s="210">
        <v>18.813190000000002</v>
      </c>
      <c r="D21" s="210">
        <v>23.75917</v>
      </c>
      <c r="E21" s="210">
        <v>14.10679</v>
      </c>
      <c r="F21" s="7">
        <v>-40.625914120737384</v>
      </c>
    </row>
    <row r="22" spans="1:6" ht="15">
      <c r="A22" s="211" t="s">
        <v>16</v>
      </c>
      <c r="B22" s="210">
        <v>11119.179059999991</v>
      </c>
      <c r="C22" s="210">
        <v>11086.869439999999</v>
      </c>
      <c r="D22" s="210">
        <v>13058.45422</v>
      </c>
      <c r="E22" s="210">
        <v>13912.291920000001</v>
      </c>
      <c r="F22" s="7">
        <v>6.538581715838054</v>
      </c>
    </row>
    <row r="23" spans="2:6" ht="5.25" customHeight="1">
      <c r="B23" s="209"/>
      <c r="C23" s="209"/>
      <c r="D23" s="209"/>
      <c r="E23" s="209"/>
      <c r="F23" s="7"/>
    </row>
    <row r="24" spans="1:6" ht="15">
      <c r="A24" s="208" t="s">
        <v>104</v>
      </c>
      <c r="B24" s="207">
        <v>148413.96401</v>
      </c>
      <c r="C24" s="207">
        <v>145080.5664599998</v>
      </c>
      <c r="D24" s="207">
        <v>141273.45486999984</v>
      </c>
      <c r="E24" s="207">
        <v>152298.27260000008</v>
      </c>
      <c r="F24" s="207">
        <v>7.803884841738529</v>
      </c>
    </row>
    <row r="25" ht="8.25" customHeight="1"/>
    <row r="26" ht="15">
      <c r="A26" s="113" t="s">
        <v>37</v>
      </c>
    </row>
    <row r="27" spans="1:6" ht="15">
      <c r="A27" s="206" t="s">
        <v>21</v>
      </c>
      <c r="B27" s="204">
        <v>-25026.830550000002</v>
      </c>
      <c r="C27" s="204">
        <v>-18345.78082</v>
      </c>
      <c r="D27" s="204">
        <v>-7472.7619699999905</v>
      </c>
      <c r="E27" s="204">
        <v>-5779.228979999996</v>
      </c>
      <c r="F27" s="107"/>
    </row>
    <row r="28" spans="1:6" ht="15">
      <c r="A28" s="206" t="s">
        <v>20</v>
      </c>
      <c r="B28" s="204">
        <v>1918.65466</v>
      </c>
      <c r="C28" s="204">
        <v>2273.50762</v>
      </c>
      <c r="D28" s="204">
        <v>1085.42232</v>
      </c>
      <c r="E28" s="204">
        <v>318.44789000000014</v>
      </c>
      <c r="F28" s="107"/>
    </row>
    <row r="29" spans="1:6" ht="15">
      <c r="A29" s="206" t="s">
        <v>19</v>
      </c>
      <c r="B29" s="204">
        <v>1447.8965799999996</v>
      </c>
      <c r="C29" s="204">
        <v>77.15414999999996</v>
      </c>
      <c r="D29" s="204">
        <v>346.13821</v>
      </c>
      <c r="E29" s="204">
        <v>299.09956</v>
      </c>
      <c r="F29" s="107"/>
    </row>
    <row r="30" spans="1:6" ht="15">
      <c r="A30" s="206" t="s">
        <v>18</v>
      </c>
      <c r="B30" s="204">
        <v>61304.84016999997</v>
      </c>
      <c r="C30" s="204">
        <v>33173.48789000021</v>
      </c>
      <c r="D30" s="204">
        <v>18184.30294000017</v>
      </c>
      <c r="E30" s="204">
        <v>16294.500199999937</v>
      </c>
      <c r="F30" s="107"/>
    </row>
    <row r="31" spans="1:6" ht="15">
      <c r="A31" s="206" t="s">
        <v>17</v>
      </c>
      <c r="B31" s="204">
        <v>3714.91418</v>
      </c>
      <c r="C31" s="204">
        <v>2401.92252</v>
      </c>
      <c r="D31" s="204">
        <v>1372.9468999999997</v>
      </c>
      <c r="E31" s="204">
        <v>1088.8245699999998</v>
      </c>
      <c r="F31" s="107"/>
    </row>
    <row r="32" spans="1:6" ht="15">
      <c r="A32" s="206" t="s">
        <v>16</v>
      </c>
      <c r="B32" s="204">
        <v>-10795.58058999999</v>
      </c>
      <c r="C32" s="204">
        <v>-9928.482669999998</v>
      </c>
      <c r="D32" s="204">
        <v>-11536.3432</v>
      </c>
      <c r="E32" s="204">
        <v>-12816.857740000001</v>
      </c>
      <c r="F32" s="107"/>
    </row>
    <row r="33" spans="1:6" ht="7.5" customHeight="1">
      <c r="A33" s="205"/>
      <c r="B33" s="204"/>
      <c r="C33" s="204"/>
      <c r="D33" s="204"/>
      <c r="E33" s="204"/>
      <c r="F33" s="107"/>
    </row>
    <row r="34" spans="1:6" ht="15">
      <c r="A34" s="203" t="s">
        <v>104</v>
      </c>
      <c r="B34" s="202">
        <v>32563.894449999963</v>
      </c>
      <c r="C34" s="202">
        <v>9651.808690000238</v>
      </c>
      <c r="D34" s="202">
        <v>1979.7052000001713</v>
      </c>
      <c r="E34" s="202">
        <v>-595.2145000000601</v>
      </c>
      <c r="F34" s="201"/>
    </row>
    <row r="35" ht="15">
      <c r="A35" s="105" t="s">
        <v>15</v>
      </c>
    </row>
    <row r="36" ht="15">
      <c r="A36" s="105" t="s">
        <v>376</v>
      </c>
    </row>
    <row r="37" ht="15">
      <c r="A37" s="105" t="s">
        <v>13</v>
      </c>
    </row>
    <row r="38" ht="15">
      <c r="A38" s="105" t="s">
        <v>12</v>
      </c>
    </row>
    <row r="39" s="108" customFormat="1" ht="15">
      <c r="A39" s="4" t="s">
        <v>11</v>
      </c>
    </row>
    <row r="40" s="108" customFormat="1" ht="15">
      <c r="A40" s="108" t="s">
        <v>10</v>
      </c>
    </row>
    <row r="41" ht="15">
      <c r="A41" s="324" t="s">
        <v>0</v>
      </c>
    </row>
  </sheetData>
  <sheetProtection/>
  <mergeCells count="9">
    <mergeCell ref="A4:A5"/>
    <mergeCell ref="F4:F5"/>
    <mergeCell ref="A2:F2"/>
    <mergeCell ref="A1:F1"/>
    <mergeCell ref="A3:F3"/>
    <mergeCell ref="D4:D5"/>
    <mergeCell ref="C4:C5"/>
    <mergeCell ref="B4:B5"/>
    <mergeCell ref="E4:E5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2:H31"/>
  <sheetViews>
    <sheetView showGridLines="0" zoomScalePageLayoutView="0" workbookViewId="0" topLeftCell="A1">
      <selection activeCell="B13" sqref="B13"/>
    </sheetView>
  </sheetViews>
  <sheetFormatPr defaultColWidth="10.00390625" defaultRowHeight="12.75"/>
  <cols>
    <col min="1" max="1" width="13.625" style="213" customWidth="1"/>
    <col min="2" max="2" width="38.125" style="213" customWidth="1"/>
    <col min="3" max="6" width="11.50390625" style="213" customWidth="1"/>
    <col min="7" max="7" width="13.00390625" style="213" customWidth="1"/>
    <col min="8" max="8" width="14.00390625" style="213" customWidth="1"/>
    <col min="9" max="16384" width="10.00390625" style="213" customWidth="1"/>
  </cols>
  <sheetData>
    <row r="2" spans="1:8" s="355" customFormat="1" ht="15">
      <c r="A2" s="414" t="s">
        <v>379</v>
      </c>
      <c r="B2" s="414"/>
      <c r="C2" s="414"/>
      <c r="D2" s="414"/>
      <c r="E2" s="414"/>
      <c r="F2" s="414"/>
      <c r="G2" s="414"/>
      <c r="H2" s="414"/>
    </row>
    <row r="3" spans="1:8" s="355" customFormat="1" ht="15">
      <c r="A3" s="414" t="s">
        <v>598</v>
      </c>
      <c r="B3" s="414"/>
      <c r="C3" s="414"/>
      <c r="D3" s="414"/>
      <c r="E3" s="414"/>
      <c r="F3" s="414"/>
      <c r="G3" s="414"/>
      <c r="H3" s="414"/>
    </row>
    <row r="4" spans="1:8" s="355" customFormat="1" ht="15">
      <c r="A4" s="414" t="s">
        <v>5</v>
      </c>
      <c r="B4" s="414"/>
      <c r="C4" s="414"/>
      <c r="D4" s="414"/>
      <c r="E4" s="414"/>
      <c r="F4" s="414"/>
      <c r="G4" s="414"/>
      <c r="H4" s="414"/>
    </row>
    <row r="5" spans="3:6" s="355" customFormat="1" ht="15">
      <c r="C5" s="356"/>
      <c r="D5" s="356"/>
      <c r="E5" s="356"/>
      <c r="F5" s="356"/>
    </row>
    <row r="6" spans="1:8" s="357" customFormat="1" ht="15">
      <c r="A6" s="394" t="s">
        <v>143</v>
      </c>
      <c r="B6" s="415" t="s">
        <v>142</v>
      </c>
      <c r="C6" s="389">
        <v>2014</v>
      </c>
      <c r="D6" s="389">
        <v>2015</v>
      </c>
      <c r="E6" s="389">
        <v>2016</v>
      </c>
      <c r="F6" s="389">
        <v>2017</v>
      </c>
      <c r="G6" s="386" t="s">
        <v>521</v>
      </c>
      <c r="H6" s="390" t="s">
        <v>530</v>
      </c>
    </row>
    <row r="7" spans="1:8" s="358" customFormat="1" ht="15">
      <c r="A7" s="394"/>
      <c r="B7" s="415"/>
      <c r="C7" s="389"/>
      <c r="D7" s="389"/>
      <c r="E7" s="389"/>
      <c r="F7" s="389"/>
      <c r="G7" s="386"/>
      <c r="H7" s="390"/>
    </row>
    <row r="8" spans="1:8" s="358" customFormat="1" ht="30">
      <c r="A8" s="359" t="s">
        <v>25</v>
      </c>
      <c r="B8" s="360"/>
      <c r="C8" s="361"/>
      <c r="D8" s="361"/>
      <c r="E8" s="361"/>
      <c r="F8" s="361"/>
      <c r="G8" s="362"/>
      <c r="H8" s="362"/>
    </row>
    <row r="9" spans="1:8" s="358" customFormat="1" ht="15">
      <c r="A9" s="248" t="s">
        <v>436</v>
      </c>
      <c r="B9" s="224" t="s">
        <v>414</v>
      </c>
      <c r="C9" s="220">
        <v>96001.91092000002</v>
      </c>
      <c r="D9" s="220">
        <v>76578.36185999999</v>
      </c>
      <c r="E9" s="220">
        <v>70859.21122</v>
      </c>
      <c r="F9" s="220">
        <v>82975.53208000002</v>
      </c>
      <c r="G9" s="188">
        <v>17.09914724054986</v>
      </c>
      <c r="H9" s="187">
        <v>54.69601807585447</v>
      </c>
    </row>
    <row r="10" spans="1:8" s="358" customFormat="1" ht="15">
      <c r="A10" s="248" t="s">
        <v>437</v>
      </c>
      <c r="B10" s="224" t="s">
        <v>438</v>
      </c>
      <c r="C10" s="220">
        <v>18867.60849</v>
      </c>
      <c r="D10" s="220">
        <v>14435.64405</v>
      </c>
      <c r="E10" s="220">
        <v>18225.275139999998</v>
      </c>
      <c r="F10" s="220">
        <v>18438.713989999997</v>
      </c>
      <c r="G10" s="188">
        <v>1.1711145558047198</v>
      </c>
      <c r="H10" s="187">
        <v>12.154477451499703</v>
      </c>
    </row>
    <row r="11" spans="1:8" s="358" customFormat="1" ht="15">
      <c r="A11" s="248" t="s">
        <v>439</v>
      </c>
      <c r="B11" s="224" t="s">
        <v>531</v>
      </c>
      <c r="C11" s="220">
        <v>26527.60844</v>
      </c>
      <c r="D11" s="220">
        <v>25550.925270000003</v>
      </c>
      <c r="E11" s="220">
        <v>16813.465600000003</v>
      </c>
      <c r="F11" s="220">
        <v>17156.12767</v>
      </c>
      <c r="G11" s="188">
        <v>2.0380216556900477</v>
      </c>
      <c r="H11" s="187">
        <v>11.30901900388256</v>
      </c>
    </row>
    <row r="12" spans="1:8" s="358" customFormat="1" ht="15">
      <c r="A12" s="248" t="s">
        <v>381</v>
      </c>
      <c r="B12" s="224" t="s">
        <v>380</v>
      </c>
      <c r="C12" s="220">
        <v>0</v>
      </c>
      <c r="D12" s="220">
        <v>479.51709999999997</v>
      </c>
      <c r="E12" s="220">
        <v>5109.149229999999</v>
      </c>
      <c r="F12" s="220">
        <v>6933.70899</v>
      </c>
      <c r="G12" s="188">
        <v>35.711616119695954</v>
      </c>
      <c r="H12" s="187">
        <v>4.570579576206973</v>
      </c>
    </row>
    <row r="13" spans="1:8" s="358" customFormat="1" ht="15">
      <c r="A13" s="248" t="s">
        <v>441</v>
      </c>
      <c r="B13" s="224" t="s">
        <v>599</v>
      </c>
      <c r="C13" s="220">
        <v>3082.30565</v>
      </c>
      <c r="D13" s="220">
        <v>2680.99144</v>
      </c>
      <c r="E13" s="220">
        <v>7790.159500000001</v>
      </c>
      <c r="F13" s="220">
        <v>5776.92001</v>
      </c>
      <c r="G13" s="188">
        <v>-25.84336675006462</v>
      </c>
      <c r="H13" s="187">
        <v>3.808044532755533</v>
      </c>
    </row>
    <row r="14" spans="1:8" s="358" customFormat="1" ht="15">
      <c r="A14" s="248" t="s">
        <v>440</v>
      </c>
      <c r="B14" s="224" t="s">
        <v>274</v>
      </c>
      <c r="C14" s="220">
        <v>7191.18944</v>
      </c>
      <c r="D14" s="220">
        <v>8702.659270000002</v>
      </c>
      <c r="E14" s="220">
        <v>8605.017810000001</v>
      </c>
      <c r="F14" s="220">
        <v>4957.68887</v>
      </c>
      <c r="G14" s="188">
        <v>-42.38607078490173</v>
      </c>
      <c r="H14" s="187">
        <v>3.26802170773115</v>
      </c>
    </row>
    <row r="15" spans="1:8" s="358" customFormat="1" ht="15">
      <c r="A15" s="248" t="s">
        <v>452</v>
      </c>
      <c r="B15" s="224" t="s">
        <v>453</v>
      </c>
      <c r="C15" s="220">
        <v>0</v>
      </c>
      <c r="D15" s="220">
        <v>774.76205</v>
      </c>
      <c r="E15" s="220">
        <v>452.59234</v>
      </c>
      <c r="F15" s="220">
        <v>2331.0182</v>
      </c>
      <c r="G15" s="188">
        <v>415.0370419437501</v>
      </c>
      <c r="H15" s="187">
        <v>1.536566387780682</v>
      </c>
    </row>
    <row r="16" spans="1:8" s="358" customFormat="1" ht="15">
      <c r="A16" s="231"/>
      <c r="B16" s="221" t="s">
        <v>38</v>
      </c>
      <c r="C16" s="220">
        <v>29307.23551999996</v>
      </c>
      <c r="D16" s="220">
        <v>25529.514110000033</v>
      </c>
      <c r="E16" s="220">
        <v>15398.28923000001</v>
      </c>
      <c r="F16" s="220">
        <v>13133.348289999994</v>
      </c>
      <c r="G16" s="188">
        <v>-14.70904271357172</v>
      </c>
      <c r="H16" s="187">
        <v>8.657273264288925</v>
      </c>
    </row>
    <row r="17" spans="1:8" s="367" customFormat="1" ht="15">
      <c r="A17" s="363"/>
      <c r="B17" s="364" t="s">
        <v>377</v>
      </c>
      <c r="C17" s="365">
        <v>180977.85845999996</v>
      </c>
      <c r="D17" s="365">
        <v>154732.37515000004</v>
      </c>
      <c r="E17" s="365">
        <v>143253.16007</v>
      </c>
      <c r="F17" s="365">
        <v>151703.05810000002</v>
      </c>
      <c r="G17" s="366">
        <v>5.8985770546848615</v>
      </c>
      <c r="H17" s="366">
        <v>100</v>
      </c>
    </row>
    <row r="18" spans="1:8" s="358" customFormat="1" ht="15">
      <c r="A18" s="368"/>
      <c r="B18" s="360"/>
      <c r="C18" s="361"/>
      <c r="D18" s="361"/>
      <c r="E18" s="361"/>
      <c r="F18" s="361"/>
      <c r="G18" s="362"/>
      <c r="H18" s="362"/>
    </row>
    <row r="19" s="355" customFormat="1" ht="30">
      <c r="A19" s="369" t="s">
        <v>24</v>
      </c>
    </row>
    <row r="20" spans="1:8" s="358" customFormat="1" ht="15">
      <c r="A20" s="248" t="s">
        <v>443</v>
      </c>
      <c r="B20" s="248" t="s">
        <v>600</v>
      </c>
      <c r="C20" s="223">
        <v>2815.0640800000006</v>
      </c>
      <c r="D20" s="223">
        <v>6882.9247</v>
      </c>
      <c r="E20" s="223">
        <v>7808.73043</v>
      </c>
      <c r="F20" s="223">
        <v>10020.5094</v>
      </c>
      <c r="G20" s="187">
        <v>28.3244374975818</v>
      </c>
      <c r="H20" s="187">
        <v>6.579529254621365</v>
      </c>
    </row>
    <row r="21" spans="1:8" s="358" customFormat="1" ht="15">
      <c r="A21" s="248" t="s">
        <v>413</v>
      </c>
      <c r="B21" s="248" t="s">
        <v>270</v>
      </c>
      <c r="C21" s="223">
        <v>8942.79066</v>
      </c>
      <c r="D21" s="223">
        <v>10598.377320000001</v>
      </c>
      <c r="E21" s="223">
        <v>9824.16397</v>
      </c>
      <c r="F21" s="223">
        <v>9874.00218</v>
      </c>
      <c r="G21" s="188">
        <v>0.5073023022843515</v>
      </c>
      <c r="H21" s="187">
        <v>6.483331696041833</v>
      </c>
    </row>
    <row r="22" spans="1:8" s="358" customFormat="1" ht="15">
      <c r="A22" s="248" t="s">
        <v>601</v>
      </c>
      <c r="B22" s="248" t="s">
        <v>602</v>
      </c>
      <c r="C22" s="223">
        <v>136.81267000000003</v>
      </c>
      <c r="D22" s="223">
        <v>18.761870000000002</v>
      </c>
      <c r="E22" s="223">
        <v>1742.7073599999999</v>
      </c>
      <c r="F22" s="223">
        <v>7609.12486</v>
      </c>
      <c r="G22" s="188">
        <v>336.6266554357124</v>
      </c>
      <c r="H22" s="187">
        <v>4.99619905734899</v>
      </c>
    </row>
    <row r="23" spans="1:8" s="358" customFormat="1" ht="30">
      <c r="A23" s="248" t="s">
        <v>442</v>
      </c>
      <c r="B23" s="248" t="s">
        <v>603</v>
      </c>
      <c r="C23" s="223">
        <v>9921.130419999998</v>
      </c>
      <c r="D23" s="223">
        <v>9002.299070000001</v>
      </c>
      <c r="E23" s="223">
        <v>9248.94639</v>
      </c>
      <c r="F23" s="223">
        <v>7515.347159999999</v>
      </c>
      <c r="G23" s="188">
        <v>-18.743748281148807</v>
      </c>
      <c r="H23" s="187">
        <v>4.934624031973423</v>
      </c>
    </row>
    <row r="24" spans="1:8" s="358" customFormat="1" ht="15">
      <c r="A24" s="248" t="s">
        <v>445</v>
      </c>
      <c r="B24" s="248" t="s">
        <v>407</v>
      </c>
      <c r="C24" s="223">
        <v>5560.6799900000005</v>
      </c>
      <c r="D24" s="223">
        <v>5845.98667</v>
      </c>
      <c r="E24" s="223">
        <v>5957.63495</v>
      </c>
      <c r="F24" s="223">
        <v>6714.93618</v>
      </c>
      <c r="G24" s="188">
        <v>12.71144063635521</v>
      </c>
      <c r="H24" s="187">
        <v>4.4090691676039375</v>
      </c>
    </row>
    <row r="25" spans="1:8" s="358" customFormat="1" ht="30">
      <c r="A25" s="248" t="s">
        <v>277</v>
      </c>
      <c r="B25" s="248" t="s">
        <v>446</v>
      </c>
      <c r="C25" s="223">
        <v>6704.44649</v>
      </c>
      <c r="D25" s="223">
        <v>5925.60524</v>
      </c>
      <c r="E25" s="223">
        <v>5612.94259</v>
      </c>
      <c r="F25" s="223">
        <v>6194.062849999999</v>
      </c>
      <c r="G25" s="188">
        <v>10.353219379712186</v>
      </c>
      <c r="H25" s="187">
        <v>4.0670604756419255</v>
      </c>
    </row>
    <row r="26" spans="1:8" s="358" customFormat="1" ht="30">
      <c r="A26" s="248" t="s">
        <v>444</v>
      </c>
      <c r="B26" s="248" t="s">
        <v>604</v>
      </c>
      <c r="C26" s="223">
        <v>7760.31614</v>
      </c>
      <c r="D26" s="223">
        <v>7270.692950000001</v>
      </c>
      <c r="E26" s="223">
        <v>6539.565970000001</v>
      </c>
      <c r="F26" s="223">
        <v>5314.936269999999</v>
      </c>
      <c r="G26" s="188">
        <v>-18.726467560965688</v>
      </c>
      <c r="H26" s="187">
        <v>3.489820455127077</v>
      </c>
    </row>
    <row r="27" spans="1:8" s="358" customFormat="1" ht="15">
      <c r="A27" s="231"/>
      <c r="B27" s="221" t="s">
        <v>38</v>
      </c>
      <c r="C27" s="220">
        <v>106572.72356</v>
      </c>
      <c r="D27" s="220">
        <v>99535.9186399998</v>
      </c>
      <c r="E27" s="220">
        <v>94538.76320999984</v>
      </c>
      <c r="F27" s="220">
        <v>99055.3537000001</v>
      </c>
      <c r="G27" s="188">
        <v>4.7775011398948575</v>
      </c>
      <c r="H27" s="187">
        <v>65.04036586164146</v>
      </c>
    </row>
    <row r="28" spans="1:8" s="367" customFormat="1" ht="15">
      <c r="A28" s="370"/>
      <c r="B28" s="364" t="s">
        <v>377</v>
      </c>
      <c r="C28" s="218">
        <v>148413.96401</v>
      </c>
      <c r="D28" s="218">
        <v>145080.5664599998</v>
      </c>
      <c r="E28" s="218">
        <v>141273.45486999984</v>
      </c>
      <c r="F28" s="218">
        <v>152298.27260000008</v>
      </c>
      <c r="G28" s="217">
        <v>7.803884841738529</v>
      </c>
      <c r="H28" s="217">
        <v>100</v>
      </c>
    </row>
    <row r="29" spans="1:8" s="355" customFormat="1" ht="15">
      <c r="A29" s="371"/>
      <c r="B29" s="371"/>
      <c r="C29" s="216"/>
      <c r="D29" s="216"/>
      <c r="E29" s="216"/>
      <c r="F29" s="216"/>
      <c r="G29" s="371"/>
      <c r="H29" s="371"/>
    </row>
    <row r="30" spans="1:8" s="355" customFormat="1" ht="15">
      <c r="A30" s="372" t="s">
        <v>0</v>
      </c>
      <c r="B30" s="373"/>
      <c r="C30" s="373"/>
      <c r="D30" s="373"/>
      <c r="E30" s="373"/>
      <c r="F30" s="373"/>
      <c r="G30" s="373"/>
      <c r="H30" s="373"/>
    </row>
    <row r="31" spans="3:6" ht="15">
      <c r="C31" s="214"/>
      <c r="D31" s="214"/>
      <c r="E31" s="214"/>
      <c r="F31" s="214"/>
    </row>
  </sheetData>
  <sheetProtection/>
  <mergeCells count="11">
    <mergeCell ref="E6:E7"/>
    <mergeCell ref="F6:F7"/>
    <mergeCell ref="A2:H2"/>
    <mergeCell ref="A3:H3"/>
    <mergeCell ref="A4:H4"/>
    <mergeCell ref="A6:A7"/>
    <mergeCell ref="B6:B7"/>
    <mergeCell ref="G6:G7"/>
    <mergeCell ref="H6:H7"/>
    <mergeCell ref="C6:C7"/>
    <mergeCell ref="D6:D7"/>
  </mergeCells>
  <printOptions/>
  <pageMargins left="0.7480314960629921" right="0.7480314960629921" top="0.984251968503937" bottom="0.984251968503937" header="0" footer="0"/>
  <pageSetup horizontalDpi="360" verticalDpi="36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3"/>
  <sheetViews>
    <sheetView showGridLines="0" zoomScalePageLayoutView="0" workbookViewId="0" topLeftCell="A1">
      <selection activeCell="B7" sqref="B7"/>
    </sheetView>
  </sheetViews>
  <sheetFormatPr defaultColWidth="11.00390625" defaultRowHeight="12.75"/>
  <cols>
    <col min="1" max="1" width="14.50390625" style="27" customWidth="1"/>
    <col min="2" max="2" width="16.375" style="27" customWidth="1"/>
    <col min="3" max="3" width="17.25390625" style="27" customWidth="1"/>
    <col min="4" max="4" width="21.00390625" style="27" customWidth="1"/>
    <col min="5" max="16384" width="11.00390625" style="27" customWidth="1"/>
  </cols>
  <sheetData>
    <row r="2" spans="1:4" ht="17.25" customHeight="1">
      <c r="A2" s="384" t="s">
        <v>50</v>
      </c>
      <c r="B2" s="384"/>
      <c r="C2" s="384"/>
      <c r="D2" s="384"/>
    </row>
    <row r="3" spans="1:4" ht="17.25" customHeight="1">
      <c r="A3" s="384" t="s">
        <v>527</v>
      </c>
      <c r="B3" s="384"/>
      <c r="C3" s="384"/>
      <c r="D3" s="384"/>
    </row>
    <row r="4" spans="1:4" ht="17.25" customHeight="1">
      <c r="A4" s="384" t="s">
        <v>49</v>
      </c>
      <c r="B4" s="384"/>
      <c r="C4" s="384"/>
      <c r="D4" s="384"/>
    </row>
    <row r="6" spans="1:4" ht="19.5" customHeight="1">
      <c r="A6" s="386" t="s">
        <v>41</v>
      </c>
      <c r="B6" s="327" t="s">
        <v>46</v>
      </c>
      <c r="C6" s="327" t="s">
        <v>45</v>
      </c>
      <c r="D6" s="327" t="s">
        <v>44</v>
      </c>
    </row>
    <row r="7" spans="1:4" ht="15" customHeight="1">
      <c r="A7" s="386"/>
      <c r="B7" s="327" t="s">
        <v>43</v>
      </c>
      <c r="C7" s="327" t="s">
        <v>42</v>
      </c>
      <c r="D7" s="327" t="s">
        <v>7</v>
      </c>
    </row>
    <row r="8" spans="1:4" ht="21" customHeight="1">
      <c r="A8" s="331">
        <v>2014</v>
      </c>
      <c r="B8" s="332">
        <v>4509167.579369973</v>
      </c>
      <c r="C8" s="332">
        <v>2354365.4704099875</v>
      </c>
      <c r="D8" s="333">
        <v>0.3139494038029098</v>
      </c>
    </row>
    <row r="9" spans="1:4" ht="21" customHeight="1">
      <c r="A9" s="331">
        <v>2015</v>
      </c>
      <c r="B9" s="332">
        <v>4397563.706849995</v>
      </c>
      <c r="C9" s="332">
        <v>2246155.9022899903</v>
      </c>
      <c r="D9" s="333">
        <v>0.3238257980665291</v>
      </c>
    </row>
    <row r="10" spans="1:4" ht="21" customHeight="1">
      <c r="A10" s="331">
        <v>2016</v>
      </c>
      <c r="B10" s="332">
        <v>4669447.637659991</v>
      </c>
      <c r="C10" s="332">
        <v>2376290.768020018</v>
      </c>
      <c r="D10" s="333">
        <v>0.3254672168627942</v>
      </c>
    </row>
    <row r="11" spans="1:4" ht="21" customHeight="1">
      <c r="A11" s="331">
        <v>2017</v>
      </c>
      <c r="B11" s="332">
        <v>4878144.244549961</v>
      </c>
      <c r="C11" s="332">
        <v>2481219.8706899933</v>
      </c>
      <c r="D11" s="333">
        <v>0.32569721192301887</v>
      </c>
    </row>
    <row r="12" spans="1:4" ht="7.5" customHeight="1">
      <c r="A12" s="31"/>
      <c r="B12" s="17"/>
      <c r="C12" s="17"/>
      <c r="D12" s="30"/>
    </row>
    <row r="13" ht="15">
      <c r="A13" s="4" t="s">
        <v>0</v>
      </c>
    </row>
  </sheetData>
  <sheetProtection/>
  <mergeCells count="4">
    <mergeCell ref="A2:D2"/>
    <mergeCell ref="A3:D3"/>
    <mergeCell ref="A4:D4"/>
    <mergeCell ref="A6:A7"/>
  </mergeCells>
  <printOptions/>
  <pageMargins left="0.7" right="0.7" top="0.75" bottom="0.75" header="0.3" footer="0.3"/>
  <pageSetup horizontalDpi="360" verticalDpi="36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C7" sqref="C7"/>
    </sheetView>
  </sheetViews>
  <sheetFormatPr defaultColWidth="10.00390625" defaultRowHeight="12.75"/>
  <cols>
    <col min="1" max="1" width="39.25390625" style="105" customWidth="1"/>
    <col min="2" max="5" width="12.125" style="105" customWidth="1"/>
    <col min="6" max="6" width="10.125" style="105" bestFit="1" customWidth="1"/>
    <col min="7" max="16384" width="10.00390625" style="105" customWidth="1"/>
  </cols>
  <sheetData>
    <row r="1" spans="1:6" ht="15">
      <c r="A1" s="401" t="s">
        <v>382</v>
      </c>
      <c r="B1" s="401"/>
      <c r="C1" s="401"/>
      <c r="D1" s="401"/>
      <c r="E1" s="401"/>
      <c r="F1" s="401"/>
    </row>
    <row r="2" spans="1:6" ht="12" customHeight="1">
      <c r="A2" s="414" t="s">
        <v>605</v>
      </c>
      <c r="B2" s="414"/>
      <c r="C2" s="414"/>
      <c r="D2" s="414"/>
      <c r="E2" s="414"/>
      <c r="F2" s="414"/>
    </row>
    <row r="3" spans="1:6" ht="15">
      <c r="A3" s="401" t="s">
        <v>5</v>
      </c>
      <c r="B3" s="401"/>
      <c r="C3" s="401"/>
      <c r="D3" s="401"/>
      <c r="E3" s="401"/>
      <c r="F3" s="401"/>
    </row>
    <row r="4" spans="1:6" ht="30.75" customHeight="1">
      <c r="A4" s="388" t="s">
        <v>26</v>
      </c>
      <c r="B4" s="389">
        <v>2014</v>
      </c>
      <c r="C4" s="389">
        <v>2015</v>
      </c>
      <c r="D4" s="389">
        <v>2016</v>
      </c>
      <c r="E4" s="389">
        <v>2017</v>
      </c>
      <c r="F4" s="386" t="s">
        <v>521</v>
      </c>
    </row>
    <row r="5" spans="1:6" ht="15">
      <c r="A5" s="388"/>
      <c r="B5" s="389"/>
      <c r="C5" s="389"/>
      <c r="D5" s="389"/>
      <c r="E5" s="389"/>
      <c r="F5" s="386"/>
    </row>
    <row r="6" spans="1:6" ht="15">
      <c r="A6" s="113" t="s">
        <v>25</v>
      </c>
      <c r="F6" s="2"/>
    </row>
    <row r="7" spans="1:6" ht="15">
      <c r="A7" s="211" t="s">
        <v>21</v>
      </c>
      <c r="B7" s="210">
        <v>27247.851030000016</v>
      </c>
      <c r="C7" s="210">
        <v>19462.380530000006</v>
      </c>
      <c r="D7" s="210">
        <v>20007.628520000013</v>
      </c>
      <c r="E7" s="210">
        <v>20646.238569999983</v>
      </c>
      <c r="F7" s="7">
        <v>3.19183280198152</v>
      </c>
    </row>
    <row r="8" spans="1:6" ht="15">
      <c r="A8" s="211" t="s">
        <v>20</v>
      </c>
      <c r="B8" s="210">
        <v>555.7718299999999</v>
      </c>
      <c r="C8" s="210">
        <v>141.11324</v>
      </c>
      <c r="D8" s="210">
        <v>142.64343000000002</v>
      </c>
      <c r="E8" s="210">
        <v>146.52474999999998</v>
      </c>
      <c r="F8" s="7">
        <v>2.720994580682734</v>
      </c>
    </row>
    <row r="9" spans="1:6" ht="15">
      <c r="A9" s="211" t="s">
        <v>19</v>
      </c>
      <c r="B9" s="210">
        <v>118.12448999999998</v>
      </c>
      <c r="C9" s="210">
        <v>9.46534</v>
      </c>
      <c r="D9" s="210">
        <v>22.31598</v>
      </c>
      <c r="E9" s="210">
        <v>26.84467</v>
      </c>
      <c r="F9" s="7">
        <v>20.293484758455605</v>
      </c>
    </row>
    <row r="10" spans="1:6" ht="15">
      <c r="A10" s="211" t="s">
        <v>18</v>
      </c>
      <c r="B10" s="210">
        <v>2229.1146200000003</v>
      </c>
      <c r="C10" s="210">
        <v>22955.379439999997</v>
      </c>
      <c r="D10" s="210">
        <v>13593.041129999998</v>
      </c>
      <c r="E10" s="210">
        <v>11483.2546</v>
      </c>
      <c r="F10" s="7">
        <v>-15.521078100349994</v>
      </c>
    </row>
    <row r="11" spans="1:6" ht="15">
      <c r="A11" s="211" t="s">
        <v>17</v>
      </c>
      <c r="B11" s="210"/>
      <c r="C11" s="210">
        <v>7.47</v>
      </c>
      <c r="D11" s="210"/>
      <c r="E11" s="210">
        <v>105.13884</v>
      </c>
      <c r="F11" s="7"/>
    </row>
    <row r="12" spans="1:6" ht="15">
      <c r="A12" s="211" t="s">
        <v>16</v>
      </c>
      <c r="B12" s="210">
        <v>0.183</v>
      </c>
      <c r="C12" s="210">
        <v>41.865</v>
      </c>
      <c r="D12" s="210">
        <v>1.158</v>
      </c>
      <c r="E12" s="210">
        <v>1.265</v>
      </c>
      <c r="F12" s="7">
        <v>9.240069084628665</v>
      </c>
    </row>
    <row r="13" spans="2:6" ht="6.75" customHeight="1">
      <c r="B13" s="209"/>
      <c r="C13" s="209"/>
      <c r="D13" s="209"/>
      <c r="E13" s="209"/>
      <c r="F13" s="7"/>
    </row>
    <row r="14" spans="1:6" ht="15">
      <c r="A14" s="208" t="s">
        <v>377</v>
      </c>
      <c r="B14" s="207">
        <v>30151.044970000017</v>
      </c>
      <c r="C14" s="207">
        <v>42617.67355</v>
      </c>
      <c r="D14" s="207">
        <v>33766.78706000001</v>
      </c>
      <c r="E14" s="207">
        <v>32409.26642999998</v>
      </c>
      <c r="F14" s="207">
        <v>-4.020283681677672</v>
      </c>
    </row>
    <row r="15" ht="15">
      <c r="F15" s="7"/>
    </row>
    <row r="16" spans="1:6" ht="15">
      <c r="A16" s="113" t="s">
        <v>24</v>
      </c>
      <c r="F16" s="7"/>
    </row>
    <row r="17" spans="1:6" ht="15">
      <c r="A17" s="211" t="s">
        <v>21</v>
      </c>
      <c r="B17" s="210">
        <v>60528.44343000001</v>
      </c>
      <c r="C17" s="210">
        <v>44199.60530999999</v>
      </c>
      <c r="D17" s="210">
        <v>31143.422980000003</v>
      </c>
      <c r="E17" s="210">
        <v>44674.925729999995</v>
      </c>
      <c r="F17" s="7">
        <v>43.44899004418939</v>
      </c>
    </row>
    <row r="18" spans="1:6" ht="15">
      <c r="A18" s="211" t="s">
        <v>20</v>
      </c>
      <c r="B18" s="210">
        <v>5439.606720000001</v>
      </c>
      <c r="C18" s="210">
        <v>3450.07871</v>
      </c>
      <c r="D18" s="210">
        <v>4023.75492</v>
      </c>
      <c r="E18" s="210">
        <v>4118.788490000001</v>
      </c>
      <c r="F18" s="7">
        <v>2.3618130798085835</v>
      </c>
    </row>
    <row r="19" spans="1:6" ht="15">
      <c r="A19" s="211" t="s">
        <v>19</v>
      </c>
      <c r="B19" s="210">
        <v>23.224780000000003</v>
      </c>
      <c r="C19" s="210">
        <v>128.54966000000002</v>
      </c>
      <c r="D19" s="210">
        <v>202.78867</v>
      </c>
      <c r="E19" s="210">
        <v>22.034779999999998</v>
      </c>
      <c r="F19" s="7">
        <v>-89.1341168123446</v>
      </c>
    </row>
    <row r="20" spans="1:6" ht="15">
      <c r="A20" s="211" t="s">
        <v>18</v>
      </c>
      <c r="B20" s="210">
        <v>21123.10166999999</v>
      </c>
      <c r="C20" s="210">
        <v>21721.841210000002</v>
      </c>
      <c r="D20" s="210">
        <v>25074.66904000001</v>
      </c>
      <c r="E20" s="210">
        <v>24903.225690000017</v>
      </c>
      <c r="F20" s="7">
        <v>-0.6837312577346544</v>
      </c>
    </row>
    <row r="21" spans="1:6" ht="15">
      <c r="A21" s="211" t="s">
        <v>17</v>
      </c>
      <c r="B21" s="210"/>
      <c r="C21" s="210"/>
      <c r="D21" s="210">
        <v>7.35804</v>
      </c>
      <c r="E21" s="210">
        <v>0.19368000000000002</v>
      </c>
      <c r="F21" s="7"/>
    </row>
    <row r="22" spans="1:6" ht="15">
      <c r="A22" s="211" t="s">
        <v>16</v>
      </c>
      <c r="B22" s="210">
        <v>24748.85405</v>
      </c>
      <c r="C22" s="210">
        <v>21502.846400000002</v>
      </c>
      <c r="D22" s="210">
        <v>11536.85723</v>
      </c>
      <c r="E22" s="210">
        <v>18387.547079999993</v>
      </c>
      <c r="F22" s="7">
        <v>59.38090169119648</v>
      </c>
    </row>
    <row r="23" spans="2:6" ht="6" customHeight="1">
      <c r="B23" s="209"/>
      <c r="C23" s="209"/>
      <c r="D23" s="209"/>
      <c r="E23" s="209"/>
      <c r="F23" s="7"/>
    </row>
    <row r="24" spans="1:6" ht="15">
      <c r="A24" s="208" t="s">
        <v>104</v>
      </c>
      <c r="B24" s="207">
        <v>111863.23065000001</v>
      </c>
      <c r="C24" s="207">
        <v>91002.92129</v>
      </c>
      <c r="D24" s="207">
        <v>71988.85088000001</v>
      </c>
      <c r="E24" s="207">
        <v>92106.71545</v>
      </c>
      <c r="F24" s="207">
        <v>27.945805946444334</v>
      </c>
    </row>
    <row r="25" spans="1:6" s="108" customFormat="1" ht="15">
      <c r="A25" s="234"/>
      <c r="B25" s="233"/>
      <c r="C25" s="233"/>
      <c r="D25" s="233"/>
      <c r="E25" s="233"/>
      <c r="F25" s="101"/>
    </row>
    <row r="26" ht="15">
      <c r="A26" s="113" t="s">
        <v>37</v>
      </c>
    </row>
    <row r="27" spans="1:6" ht="15">
      <c r="A27" s="206" t="s">
        <v>21</v>
      </c>
      <c r="B27" s="204">
        <v>-33280.592399999994</v>
      </c>
      <c r="C27" s="204">
        <v>-24737.224779999986</v>
      </c>
      <c r="D27" s="204">
        <v>-11135.79445999999</v>
      </c>
      <c r="E27" s="204">
        <v>-24028.687160000012</v>
      </c>
      <c r="F27" s="2"/>
    </row>
    <row r="28" spans="1:6" ht="15">
      <c r="A28" s="206" t="s">
        <v>20</v>
      </c>
      <c r="B28" s="204">
        <v>-4883.834890000001</v>
      </c>
      <c r="C28" s="204">
        <v>-3308.9654699999996</v>
      </c>
      <c r="D28" s="204">
        <v>-3881.11149</v>
      </c>
      <c r="E28" s="204">
        <v>-3972.263740000001</v>
      </c>
      <c r="F28" s="2"/>
    </row>
    <row r="29" spans="1:6" ht="15">
      <c r="A29" s="206" t="s">
        <v>19</v>
      </c>
      <c r="B29" s="204">
        <v>94.89970999999997</v>
      </c>
      <c r="C29" s="204">
        <v>-119.08432000000002</v>
      </c>
      <c r="D29" s="204">
        <v>-180.47269</v>
      </c>
      <c r="E29" s="204">
        <v>4.809890000000003</v>
      </c>
      <c r="F29" s="2"/>
    </row>
    <row r="30" spans="1:6" ht="15">
      <c r="A30" s="206" t="s">
        <v>18</v>
      </c>
      <c r="B30" s="204">
        <v>-18893.98704999999</v>
      </c>
      <c r="C30" s="204">
        <v>1233.5382299999947</v>
      </c>
      <c r="D30" s="204">
        <v>-11481.627910000014</v>
      </c>
      <c r="E30" s="204">
        <v>-13419.971090000017</v>
      </c>
      <c r="F30" s="2"/>
    </row>
    <row r="31" spans="1:6" ht="15">
      <c r="A31" s="206" t="s">
        <v>17</v>
      </c>
      <c r="B31" s="204">
        <v>0</v>
      </c>
      <c r="C31" s="204">
        <v>7.47</v>
      </c>
      <c r="D31" s="204">
        <v>-7.35804</v>
      </c>
      <c r="E31" s="204">
        <v>104.94516</v>
      </c>
      <c r="F31" s="2"/>
    </row>
    <row r="32" spans="1:6" ht="15">
      <c r="A32" s="206" t="s">
        <v>16</v>
      </c>
      <c r="B32" s="204">
        <v>-24748.67105</v>
      </c>
      <c r="C32" s="204">
        <v>-21460.9814</v>
      </c>
      <c r="D32" s="204">
        <v>-11535.69923</v>
      </c>
      <c r="E32" s="204">
        <v>-18386.282079999994</v>
      </c>
      <c r="F32" s="2"/>
    </row>
    <row r="33" spans="1:6" ht="7.5" customHeight="1">
      <c r="A33" s="205"/>
      <c r="B33" s="204"/>
      <c r="C33" s="204"/>
      <c r="D33" s="204"/>
      <c r="E33" s="204"/>
      <c r="F33" s="2"/>
    </row>
    <row r="34" spans="1:6" ht="15">
      <c r="A34" s="203" t="s">
        <v>104</v>
      </c>
      <c r="B34" s="202">
        <v>-81712.18568</v>
      </c>
      <c r="C34" s="202">
        <v>-48385.24774</v>
      </c>
      <c r="D34" s="202">
        <v>-38222.06382</v>
      </c>
      <c r="E34" s="202">
        <v>-59697.44902000002</v>
      </c>
      <c r="F34" s="232"/>
    </row>
    <row r="35" ht="15">
      <c r="A35" s="105" t="s">
        <v>15</v>
      </c>
    </row>
    <row r="36" ht="15">
      <c r="A36" s="105" t="s">
        <v>376</v>
      </c>
    </row>
    <row r="37" ht="15">
      <c r="A37" s="105" t="s">
        <v>13</v>
      </c>
    </row>
    <row r="38" ht="15">
      <c r="A38" s="105" t="s">
        <v>12</v>
      </c>
    </row>
    <row r="39" s="108" customFormat="1" ht="15">
      <c r="A39" s="4" t="s">
        <v>11</v>
      </c>
    </row>
    <row r="40" s="108" customFormat="1" ht="15">
      <c r="A40" s="108" t="s">
        <v>10</v>
      </c>
    </row>
    <row r="41" ht="15">
      <c r="A41" s="324" t="s">
        <v>0</v>
      </c>
    </row>
    <row r="46" spans="2:5" ht="15">
      <c r="B46" s="107"/>
      <c r="C46" s="107"/>
      <c r="D46" s="107"/>
      <c r="E46" s="107"/>
    </row>
  </sheetData>
  <sheetProtection/>
  <mergeCells count="9">
    <mergeCell ref="A2:F2"/>
    <mergeCell ref="A1:F1"/>
    <mergeCell ref="A4:A5"/>
    <mergeCell ref="F4:F5"/>
    <mergeCell ref="B4:B5"/>
    <mergeCell ref="C4:C5"/>
    <mergeCell ref="D4:D5"/>
    <mergeCell ref="A3:F3"/>
    <mergeCell ref="E4:E5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2:H31"/>
  <sheetViews>
    <sheetView showGridLines="0" zoomScalePageLayoutView="0" workbookViewId="0" topLeftCell="A1">
      <selection activeCell="B18" sqref="B18"/>
    </sheetView>
  </sheetViews>
  <sheetFormatPr defaultColWidth="10.00390625" defaultRowHeight="12.75"/>
  <cols>
    <col min="1" max="1" width="12.75390625" style="213" customWidth="1"/>
    <col min="2" max="2" width="39.75390625" style="213" customWidth="1"/>
    <col min="3" max="7" width="10.625" style="213" customWidth="1"/>
    <col min="8" max="8" width="11.50390625" style="213" customWidth="1"/>
    <col min="9" max="16384" width="10.00390625" style="213" customWidth="1"/>
  </cols>
  <sheetData>
    <row r="2" spans="1:8" ht="15">
      <c r="A2" s="401" t="s">
        <v>383</v>
      </c>
      <c r="B2" s="401"/>
      <c r="C2" s="401"/>
      <c r="D2" s="401"/>
      <c r="E2" s="401"/>
      <c r="F2" s="401"/>
      <c r="G2" s="401"/>
      <c r="H2" s="401"/>
    </row>
    <row r="3" spans="1:8" ht="15">
      <c r="A3" s="401" t="s">
        <v>606</v>
      </c>
      <c r="B3" s="401"/>
      <c r="C3" s="401"/>
      <c r="D3" s="401"/>
      <c r="E3" s="401"/>
      <c r="F3" s="401"/>
      <c r="G3" s="401"/>
      <c r="H3" s="401"/>
    </row>
    <row r="4" spans="1:8" ht="15">
      <c r="A4" s="401" t="s">
        <v>5</v>
      </c>
      <c r="B4" s="401"/>
      <c r="C4" s="401"/>
      <c r="D4" s="401"/>
      <c r="E4" s="401"/>
      <c r="F4" s="401"/>
      <c r="G4" s="401"/>
      <c r="H4" s="401"/>
    </row>
    <row r="6" spans="1:8" s="108" customFormat="1" ht="37.5" customHeight="1">
      <c r="A6" s="396" t="s">
        <v>143</v>
      </c>
      <c r="B6" s="388" t="s">
        <v>142</v>
      </c>
      <c r="C6" s="389">
        <v>2014</v>
      </c>
      <c r="D6" s="389">
        <v>2015</v>
      </c>
      <c r="E6" s="389">
        <v>2016</v>
      </c>
      <c r="F6" s="389">
        <v>2017</v>
      </c>
      <c r="G6" s="386" t="s">
        <v>521</v>
      </c>
      <c r="H6" s="390" t="s">
        <v>530</v>
      </c>
    </row>
    <row r="7" spans="1:8" s="316" customFormat="1" ht="12" customHeight="1">
      <c r="A7" s="396"/>
      <c r="B7" s="388"/>
      <c r="C7" s="389"/>
      <c r="D7" s="389"/>
      <c r="E7" s="389"/>
      <c r="F7" s="389"/>
      <c r="G7" s="386"/>
      <c r="H7" s="390"/>
    </row>
    <row r="8" spans="1:8" s="316" customFormat="1" ht="15">
      <c r="A8" s="226" t="s">
        <v>25</v>
      </c>
      <c r="B8" s="248"/>
      <c r="C8" s="220"/>
      <c r="D8" s="220"/>
      <c r="E8" s="220"/>
      <c r="F8" s="220"/>
      <c r="G8" s="265"/>
      <c r="H8" s="265"/>
    </row>
    <row r="9" spans="1:8" s="316" customFormat="1" ht="13.5" customHeight="1">
      <c r="A9" s="225" t="s">
        <v>447</v>
      </c>
      <c r="B9" s="248" t="s">
        <v>448</v>
      </c>
      <c r="C9" s="223"/>
      <c r="D9" s="223">
        <v>17405.29679</v>
      </c>
      <c r="E9" s="223">
        <v>7281.8944599999995</v>
      </c>
      <c r="F9" s="223">
        <v>6045.86861</v>
      </c>
      <c r="G9" s="188">
        <v>-16.97395996041392</v>
      </c>
      <c r="H9" s="187">
        <v>18.654753025830843</v>
      </c>
    </row>
    <row r="10" spans="1:8" s="316" customFormat="1" ht="13.5" customHeight="1">
      <c r="A10" s="225" t="s">
        <v>313</v>
      </c>
      <c r="B10" s="248" t="s">
        <v>135</v>
      </c>
      <c r="C10" s="223">
        <v>6031.127509999999</v>
      </c>
      <c r="D10" s="223">
        <v>5208.861649999999</v>
      </c>
      <c r="E10" s="223">
        <v>6347.36875</v>
      </c>
      <c r="F10" s="223">
        <v>6026.42707</v>
      </c>
      <c r="G10" s="188">
        <v>-5.056294862339605</v>
      </c>
      <c r="H10" s="187">
        <v>18.594765429252586</v>
      </c>
    </row>
    <row r="11" spans="1:8" s="316" customFormat="1" ht="13.5" customHeight="1">
      <c r="A11" s="225" t="s">
        <v>113</v>
      </c>
      <c r="B11" s="248" t="s">
        <v>112</v>
      </c>
      <c r="C11" s="223">
        <v>1211.6127900000001</v>
      </c>
      <c r="D11" s="223">
        <v>2817.9244200000003</v>
      </c>
      <c r="E11" s="223">
        <v>2473.1140000000005</v>
      </c>
      <c r="F11" s="223">
        <v>4036.14805</v>
      </c>
      <c r="G11" s="188">
        <v>63.20105138703671</v>
      </c>
      <c r="H11" s="187">
        <v>12.453685302373572</v>
      </c>
    </row>
    <row r="12" spans="1:8" s="316" customFormat="1" ht="13.5" customHeight="1">
      <c r="A12" s="225" t="s">
        <v>449</v>
      </c>
      <c r="B12" s="248" t="s">
        <v>238</v>
      </c>
      <c r="C12" s="223">
        <v>1475.63878</v>
      </c>
      <c r="D12" s="223">
        <v>964.0895600000002</v>
      </c>
      <c r="E12" s="223">
        <v>2659.88491</v>
      </c>
      <c r="F12" s="223">
        <v>1751.2543699999999</v>
      </c>
      <c r="G12" s="188">
        <v>-34.16052087757437</v>
      </c>
      <c r="H12" s="187">
        <v>5.403560656895747</v>
      </c>
    </row>
    <row r="13" spans="1:8" s="316" customFormat="1" ht="13.5" customHeight="1">
      <c r="A13" s="225" t="s">
        <v>450</v>
      </c>
      <c r="B13" s="248" t="s">
        <v>451</v>
      </c>
      <c r="C13" s="223">
        <v>157.20489999999998</v>
      </c>
      <c r="D13" s="223">
        <v>905.898</v>
      </c>
      <c r="E13" s="223">
        <v>1710.6695</v>
      </c>
      <c r="F13" s="223">
        <v>1657.293</v>
      </c>
      <c r="G13" s="188">
        <v>-3.120211122019778</v>
      </c>
      <c r="H13" s="187">
        <v>5.113639346263972</v>
      </c>
    </row>
    <row r="14" spans="1:8" s="316" customFormat="1" ht="14.25" customHeight="1">
      <c r="A14" s="225" t="s">
        <v>139</v>
      </c>
      <c r="B14" s="248" t="s">
        <v>607</v>
      </c>
      <c r="C14" s="223">
        <v>2019.58248</v>
      </c>
      <c r="D14" s="223">
        <v>377.39685</v>
      </c>
      <c r="E14" s="223">
        <v>792.5293399999999</v>
      </c>
      <c r="F14" s="223">
        <v>1299.9272200000003</v>
      </c>
      <c r="G14" s="188">
        <v>64.0225988352684</v>
      </c>
      <c r="H14" s="187">
        <v>4.010973907131414</v>
      </c>
    </row>
    <row r="15" spans="1:8" s="316" customFormat="1" ht="14.25" customHeight="1">
      <c r="A15" s="225" t="s">
        <v>509</v>
      </c>
      <c r="B15" s="248" t="s">
        <v>510</v>
      </c>
      <c r="C15" s="223">
        <v>169.37716999999998</v>
      </c>
      <c r="D15" s="223">
        <v>83.12514999999999</v>
      </c>
      <c r="E15" s="223">
        <v>221.31632000000002</v>
      </c>
      <c r="F15" s="223">
        <v>1233.11621</v>
      </c>
      <c r="G15" s="188">
        <v>457.1736462995588</v>
      </c>
      <c r="H15" s="187">
        <v>3.804826044623314</v>
      </c>
    </row>
    <row r="16" spans="1:8" s="316" customFormat="1" ht="15">
      <c r="A16" s="248"/>
      <c r="B16" s="262" t="s">
        <v>38</v>
      </c>
      <c r="C16" s="220">
        <v>19086.501340000017</v>
      </c>
      <c r="D16" s="220">
        <v>14855.081129999999</v>
      </c>
      <c r="E16" s="220">
        <v>12280.009780000008</v>
      </c>
      <c r="F16" s="220">
        <v>10359.23189999998</v>
      </c>
      <c r="G16" s="188">
        <v>-15.641501223625454</v>
      </c>
      <c r="H16" s="187">
        <v>31.963796287628554</v>
      </c>
    </row>
    <row r="17" spans="1:8" s="317" customFormat="1" ht="15">
      <c r="A17" s="240"/>
      <c r="B17" s="219" t="s">
        <v>377</v>
      </c>
      <c r="C17" s="230">
        <v>30151.044970000017</v>
      </c>
      <c r="D17" s="230">
        <v>42617.67355</v>
      </c>
      <c r="E17" s="230">
        <v>33766.78706000001</v>
      </c>
      <c r="F17" s="230">
        <v>32409.26642999998</v>
      </c>
      <c r="G17" s="229">
        <v>-4.020283681677672</v>
      </c>
      <c r="H17" s="229">
        <v>100</v>
      </c>
    </row>
    <row r="18" spans="3:8" s="316" customFormat="1" ht="15">
      <c r="C18" s="228"/>
      <c r="D18" s="228"/>
      <c r="E18" s="228"/>
      <c r="F18" s="228"/>
      <c r="G18" s="2"/>
      <c r="H18" s="2"/>
    </row>
    <row r="19" ht="15">
      <c r="A19" s="226" t="s">
        <v>24</v>
      </c>
    </row>
    <row r="20" spans="1:8" s="316" customFormat="1" ht="14.25" customHeight="1">
      <c r="A20" s="225" t="s">
        <v>454</v>
      </c>
      <c r="B20" s="224" t="s">
        <v>315</v>
      </c>
      <c r="C20" s="223">
        <v>30316.979520000004</v>
      </c>
      <c r="D20" s="223">
        <v>26918.138349999997</v>
      </c>
      <c r="E20" s="223">
        <v>18821.49292</v>
      </c>
      <c r="F20" s="223">
        <v>27966.1371</v>
      </c>
      <c r="G20" s="188">
        <v>48.58617867811519</v>
      </c>
      <c r="H20" s="187">
        <v>30.362755813588183</v>
      </c>
    </row>
    <row r="21" spans="1:8" s="316" customFormat="1" ht="14.25" customHeight="1">
      <c r="A21" s="225" t="s">
        <v>456</v>
      </c>
      <c r="B21" s="224" t="s">
        <v>608</v>
      </c>
      <c r="C21" s="223">
        <v>20788.080200000004</v>
      </c>
      <c r="D21" s="223">
        <v>15210.53463</v>
      </c>
      <c r="E21" s="223">
        <v>9390.53661</v>
      </c>
      <c r="F21" s="223">
        <v>13584.85199</v>
      </c>
      <c r="G21" s="188">
        <v>44.665342931877476</v>
      </c>
      <c r="H21" s="187">
        <v>14.749035315860889</v>
      </c>
    </row>
    <row r="22" spans="1:8" s="316" customFormat="1" ht="14.25" customHeight="1">
      <c r="A22" s="225" t="s">
        <v>455</v>
      </c>
      <c r="B22" s="224" t="s">
        <v>408</v>
      </c>
      <c r="C22" s="223">
        <v>4673.62273</v>
      </c>
      <c r="D22" s="223">
        <v>13973.10269</v>
      </c>
      <c r="E22" s="223">
        <v>14762.015120000002</v>
      </c>
      <c r="F22" s="223">
        <v>13499.730580000001</v>
      </c>
      <c r="G22" s="188">
        <v>-8.550895861702656</v>
      </c>
      <c r="H22" s="187">
        <v>14.656619242196633</v>
      </c>
    </row>
    <row r="23" spans="1:8" s="316" customFormat="1" ht="17.25" customHeight="1">
      <c r="A23" s="225" t="s">
        <v>457</v>
      </c>
      <c r="B23" s="224" t="s">
        <v>314</v>
      </c>
      <c r="C23" s="223">
        <v>10458.62869</v>
      </c>
      <c r="D23" s="223">
        <v>8257.4854</v>
      </c>
      <c r="E23" s="223">
        <v>6165.817899999999</v>
      </c>
      <c r="F23" s="223">
        <v>9162.725</v>
      </c>
      <c r="G23" s="188">
        <v>48.60518342586799</v>
      </c>
      <c r="H23" s="187">
        <v>9.94794457193946</v>
      </c>
    </row>
    <row r="24" spans="1:8" s="316" customFormat="1" ht="16.5" customHeight="1">
      <c r="A24" s="225" t="s">
        <v>609</v>
      </c>
      <c r="B24" s="224" t="s">
        <v>610</v>
      </c>
      <c r="C24" s="223">
        <v>0</v>
      </c>
      <c r="D24" s="223">
        <v>4256.06813</v>
      </c>
      <c r="E24" s="223">
        <v>1212.4906500000002</v>
      </c>
      <c r="F24" s="223">
        <v>3967.84078</v>
      </c>
      <c r="G24" s="188">
        <v>227.24712392627518</v>
      </c>
      <c r="H24" s="187">
        <v>4.307873492844218</v>
      </c>
    </row>
    <row r="25" spans="1:8" s="316" customFormat="1" ht="15" customHeight="1">
      <c r="A25" s="225" t="s">
        <v>458</v>
      </c>
      <c r="B25" s="224" t="s">
        <v>611</v>
      </c>
      <c r="C25" s="223">
        <v>0</v>
      </c>
      <c r="D25" s="223">
        <v>368.72560999999996</v>
      </c>
      <c r="E25" s="223">
        <v>3081.99034</v>
      </c>
      <c r="F25" s="223">
        <v>3353.68081</v>
      </c>
      <c r="G25" s="188">
        <v>8.815422503887538</v>
      </c>
      <c r="H25" s="187">
        <v>3.6410817535020454</v>
      </c>
    </row>
    <row r="26" spans="1:8" s="316" customFormat="1" ht="12" customHeight="1">
      <c r="A26" s="225"/>
      <c r="B26" s="262" t="s">
        <v>38</v>
      </c>
      <c r="C26" s="220">
        <v>45625.91951000001</v>
      </c>
      <c r="D26" s="220">
        <v>22018.86648000001</v>
      </c>
      <c r="E26" s="220">
        <v>18554.50734000001</v>
      </c>
      <c r="F26" s="220">
        <v>20571.749189999988</v>
      </c>
      <c r="G26" s="188">
        <v>10.871977428639056</v>
      </c>
      <c r="H26" s="187">
        <v>22.334689810068554</v>
      </c>
    </row>
    <row r="27" spans="1:8" s="317" customFormat="1" ht="14.25" customHeight="1">
      <c r="A27" s="251"/>
      <c r="B27" s="219" t="s">
        <v>377</v>
      </c>
      <c r="C27" s="218">
        <v>111863.23065000001</v>
      </c>
      <c r="D27" s="218">
        <v>91002.92129</v>
      </c>
      <c r="E27" s="218">
        <v>71988.85088000001</v>
      </c>
      <c r="F27" s="218">
        <v>92106.71545</v>
      </c>
      <c r="G27" s="217">
        <v>27.945805946444334</v>
      </c>
      <c r="H27" s="217">
        <v>100</v>
      </c>
    </row>
    <row r="28" spans="1:8" ht="15">
      <c r="A28" s="215"/>
      <c r="B28" s="215"/>
      <c r="C28" s="216"/>
      <c r="D28" s="216"/>
      <c r="E28" s="216"/>
      <c r="F28" s="216"/>
      <c r="G28" s="215"/>
      <c r="H28" s="215"/>
    </row>
    <row r="29" spans="1:6" ht="15">
      <c r="A29" s="324" t="s">
        <v>0</v>
      </c>
      <c r="C29" s="214"/>
      <c r="D29" s="214"/>
      <c r="E29" s="214"/>
      <c r="F29" s="214"/>
    </row>
    <row r="31" spans="3:6" ht="15">
      <c r="C31" s="23"/>
      <c r="D31" s="23"/>
      <c r="E31" s="23"/>
      <c r="F31" s="23"/>
    </row>
  </sheetData>
  <sheetProtection/>
  <mergeCells count="11">
    <mergeCell ref="E6:E7"/>
    <mergeCell ref="F6:F7"/>
    <mergeCell ref="A2:H2"/>
    <mergeCell ref="A3:H3"/>
    <mergeCell ref="A4:H4"/>
    <mergeCell ref="A6:A7"/>
    <mergeCell ref="B6:B7"/>
    <mergeCell ref="C6:C7"/>
    <mergeCell ref="G6:G7"/>
    <mergeCell ref="H6:H7"/>
    <mergeCell ref="D6:D7"/>
  </mergeCells>
  <printOptions/>
  <pageMargins left="0.75" right="0.75" top="1" bottom="1" header="0" footer="0"/>
  <pageSetup horizontalDpi="360" verticalDpi="36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41"/>
  <sheetViews>
    <sheetView showGridLines="0" zoomScalePageLayoutView="0" workbookViewId="0" topLeftCell="A1">
      <selection activeCell="C7" sqref="C7"/>
    </sheetView>
  </sheetViews>
  <sheetFormatPr defaultColWidth="10.00390625" defaultRowHeight="12.75"/>
  <cols>
    <col min="1" max="1" width="45.25390625" style="105" customWidth="1"/>
    <col min="2" max="5" width="11.625" style="105" customWidth="1"/>
    <col min="6" max="6" width="10.875" style="105" customWidth="1"/>
    <col min="7" max="16384" width="10.00390625" style="105" customWidth="1"/>
  </cols>
  <sheetData>
    <row r="1" spans="1:6" ht="15">
      <c r="A1" s="401" t="s">
        <v>384</v>
      </c>
      <c r="B1" s="401"/>
      <c r="C1" s="401"/>
      <c r="D1" s="401"/>
      <c r="E1" s="401"/>
      <c r="F1" s="401"/>
    </row>
    <row r="2" spans="1:6" ht="15" customHeight="1">
      <c r="A2" s="414" t="s">
        <v>612</v>
      </c>
      <c r="B2" s="414"/>
      <c r="C2" s="414"/>
      <c r="D2" s="414"/>
      <c r="E2" s="414"/>
      <c r="F2" s="414"/>
    </row>
    <row r="3" spans="1:6" ht="15">
      <c r="A3" s="401" t="s">
        <v>5</v>
      </c>
      <c r="B3" s="401"/>
      <c r="C3" s="401"/>
      <c r="D3" s="401"/>
      <c r="E3" s="401"/>
      <c r="F3" s="401"/>
    </row>
    <row r="4" spans="1:6" ht="30.75" customHeight="1">
      <c r="A4" s="388" t="s">
        <v>26</v>
      </c>
      <c r="B4" s="389">
        <v>2014</v>
      </c>
      <c r="C4" s="389">
        <v>2015</v>
      </c>
      <c r="D4" s="389">
        <v>2016</v>
      </c>
      <c r="E4" s="389">
        <v>2017</v>
      </c>
      <c r="F4" s="386" t="s">
        <v>521</v>
      </c>
    </row>
    <row r="5" spans="1:6" ht="15">
      <c r="A5" s="388"/>
      <c r="B5" s="389"/>
      <c r="C5" s="389"/>
      <c r="D5" s="389"/>
      <c r="E5" s="389"/>
      <c r="F5" s="386"/>
    </row>
    <row r="6" spans="1:6" ht="15">
      <c r="A6" s="113" t="s">
        <v>25</v>
      </c>
      <c r="B6" s="181"/>
      <c r="C6" s="181"/>
      <c r="D6" s="181"/>
      <c r="E6" s="181"/>
      <c r="F6" s="2"/>
    </row>
    <row r="7" spans="1:6" ht="15">
      <c r="A7" s="211" t="s">
        <v>21</v>
      </c>
      <c r="B7" s="210">
        <v>6129.985610000001</v>
      </c>
      <c r="C7" s="210">
        <v>4942.09841</v>
      </c>
      <c r="D7" s="210">
        <v>6995.3084199999985</v>
      </c>
      <c r="E7" s="210">
        <v>6831.369760000002</v>
      </c>
      <c r="F7" s="7">
        <v>-2.3435515656648698</v>
      </c>
    </row>
    <row r="8" spans="1:6" ht="15">
      <c r="A8" s="211" t="s">
        <v>20</v>
      </c>
      <c r="B8" s="210">
        <v>133.7839</v>
      </c>
      <c r="C8" s="210">
        <v>40.0355</v>
      </c>
      <c r="D8" s="210">
        <v>23.92314</v>
      </c>
      <c r="E8" s="210">
        <v>3.3924000000000003</v>
      </c>
      <c r="F8" s="7">
        <v>-85.81958722809799</v>
      </c>
    </row>
    <row r="9" spans="1:6" ht="15">
      <c r="A9" s="211" t="s">
        <v>19</v>
      </c>
      <c r="B9" s="210">
        <v>9</v>
      </c>
      <c r="C9" s="210">
        <v>51.825199999999995</v>
      </c>
      <c r="D9" s="210">
        <v>316.4384</v>
      </c>
      <c r="E9" s="210">
        <v>100.195</v>
      </c>
      <c r="F9" s="7">
        <v>-68.33664940791004</v>
      </c>
    </row>
    <row r="10" spans="1:6" ht="15">
      <c r="A10" s="211" t="s">
        <v>18</v>
      </c>
      <c r="B10" s="210">
        <v>8679.954319999999</v>
      </c>
      <c r="C10" s="210">
        <v>10848.890860000005</v>
      </c>
      <c r="D10" s="210">
        <v>11738.802209999996</v>
      </c>
      <c r="E10" s="210">
        <v>9284.461480000002</v>
      </c>
      <c r="F10" s="7">
        <v>-20.907931542702052</v>
      </c>
    </row>
    <row r="11" spans="1:6" ht="15">
      <c r="A11" s="211" t="s">
        <v>17</v>
      </c>
      <c r="B11" s="210">
        <v>32.23068</v>
      </c>
      <c r="C11" s="210"/>
      <c r="D11" s="210"/>
      <c r="E11" s="210"/>
      <c r="F11" s="7"/>
    </row>
    <row r="12" spans="1:6" ht="15">
      <c r="A12" s="211" t="s">
        <v>16</v>
      </c>
      <c r="B12" s="210">
        <v>66.13705999999999</v>
      </c>
      <c r="C12" s="210"/>
      <c r="D12" s="210">
        <v>15.206</v>
      </c>
      <c r="E12" s="210">
        <v>1.49866</v>
      </c>
      <c r="F12" s="7">
        <v>-90.14428515059845</v>
      </c>
    </row>
    <row r="13" spans="2:6" ht="6" customHeight="1">
      <c r="B13" s="209"/>
      <c r="C13" s="209"/>
      <c r="D13" s="209"/>
      <c r="E13" s="209"/>
      <c r="F13" s="7"/>
    </row>
    <row r="14" spans="1:6" ht="15">
      <c r="A14" s="208" t="s">
        <v>377</v>
      </c>
      <c r="B14" s="207">
        <v>15051.091569999999</v>
      </c>
      <c r="C14" s="207">
        <v>15882.849970000005</v>
      </c>
      <c r="D14" s="207">
        <v>19089.678169999992</v>
      </c>
      <c r="E14" s="207">
        <v>16220.917300000003</v>
      </c>
      <c r="F14" s="207">
        <v>-15.027811597726847</v>
      </c>
    </row>
    <row r="15" spans="2:6" ht="15">
      <c r="B15" s="23"/>
      <c r="C15" s="23"/>
      <c r="D15" s="23"/>
      <c r="E15" s="23"/>
      <c r="F15" s="7"/>
    </row>
    <row r="16" spans="1:6" ht="15">
      <c r="A16" s="113" t="s">
        <v>24</v>
      </c>
      <c r="F16" s="7"/>
    </row>
    <row r="17" spans="1:6" ht="15">
      <c r="A17" s="211" t="s">
        <v>21</v>
      </c>
      <c r="B17" s="210">
        <v>23346.099680000014</v>
      </c>
      <c r="C17" s="210">
        <v>24730.15275000001</v>
      </c>
      <c r="D17" s="210">
        <v>34273.136300000006</v>
      </c>
      <c r="E17" s="210">
        <v>34914.95882000003</v>
      </c>
      <c r="F17" s="7">
        <v>1.8726693535777272</v>
      </c>
    </row>
    <row r="18" spans="1:6" ht="15">
      <c r="A18" s="211" t="s">
        <v>20</v>
      </c>
      <c r="B18" s="210">
        <v>13572.505799999999</v>
      </c>
      <c r="C18" s="210">
        <v>23328.339030000014</v>
      </c>
      <c r="D18" s="210">
        <v>28059.637659999997</v>
      </c>
      <c r="E18" s="210">
        <v>35426.08478999999</v>
      </c>
      <c r="F18" s="7">
        <v>26.252823430079886</v>
      </c>
    </row>
    <row r="19" spans="1:6" ht="15">
      <c r="A19" s="211" t="s">
        <v>19</v>
      </c>
      <c r="B19" s="210">
        <v>4759.695999999999</v>
      </c>
      <c r="C19" s="210">
        <v>4688.080899999999</v>
      </c>
      <c r="D19" s="210">
        <v>5280.503469999999</v>
      </c>
      <c r="E19" s="210">
        <v>6680.7596399999975</v>
      </c>
      <c r="F19" s="7">
        <v>26.517474667997874</v>
      </c>
    </row>
    <row r="20" spans="1:6" ht="15">
      <c r="A20" s="211" t="s">
        <v>18</v>
      </c>
      <c r="B20" s="210">
        <v>33044.242890000016</v>
      </c>
      <c r="C20" s="210">
        <v>30371.281360000008</v>
      </c>
      <c r="D20" s="210">
        <v>29277.47366</v>
      </c>
      <c r="E20" s="210">
        <v>27786.439340000026</v>
      </c>
      <c r="F20" s="7">
        <v>-5.092769742756465</v>
      </c>
    </row>
    <row r="21" spans="1:6" ht="15">
      <c r="A21" s="211" t="s">
        <v>17</v>
      </c>
      <c r="B21" s="210">
        <v>335.08549000000005</v>
      </c>
      <c r="C21" s="210">
        <v>299.21347000000003</v>
      </c>
      <c r="D21" s="210">
        <v>263.43833</v>
      </c>
      <c r="E21" s="210">
        <v>257.77797999999996</v>
      </c>
      <c r="F21" s="7">
        <v>-2.1486432896837937</v>
      </c>
    </row>
    <row r="22" spans="1:6" ht="15">
      <c r="A22" s="211" t="s">
        <v>16</v>
      </c>
      <c r="B22" s="210">
        <v>6298.820569999999</v>
      </c>
      <c r="C22" s="210">
        <v>4686.694800000001</v>
      </c>
      <c r="D22" s="210">
        <v>5726.105520000001</v>
      </c>
      <c r="E22" s="210">
        <v>2126.50725</v>
      </c>
      <c r="F22" s="7">
        <v>-62.86293987121635</v>
      </c>
    </row>
    <row r="23" spans="2:6" ht="5.25" customHeight="1">
      <c r="B23" s="235"/>
      <c r="C23" s="235"/>
      <c r="D23" s="235"/>
      <c r="E23" s="235"/>
      <c r="F23" s="7"/>
    </row>
    <row r="24" spans="1:6" ht="15">
      <c r="A24" s="208" t="s">
        <v>104</v>
      </c>
      <c r="B24" s="207">
        <v>81356.45043000001</v>
      </c>
      <c r="C24" s="207">
        <v>88103.76231000003</v>
      </c>
      <c r="D24" s="207">
        <v>102880.29494</v>
      </c>
      <c r="E24" s="207">
        <v>107192.52782000005</v>
      </c>
      <c r="F24" s="207">
        <v>4.191505168715692</v>
      </c>
    </row>
    <row r="25" spans="1:6" s="108" customFormat="1" ht="15">
      <c r="A25" s="234"/>
      <c r="B25" s="233"/>
      <c r="C25" s="233"/>
      <c r="D25" s="233"/>
      <c r="E25" s="233"/>
      <c r="F25" s="101"/>
    </row>
    <row r="26" ht="15">
      <c r="A26" s="113" t="s">
        <v>37</v>
      </c>
    </row>
    <row r="27" spans="1:6" ht="15">
      <c r="A27" s="206" t="s">
        <v>21</v>
      </c>
      <c r="B27" s="204">
        <v>-17216.114070000014</v>
      </c>
      <c r="C27" s="204">
        <v>-19788.05434000001</v>
      </c>
      <c r="D27" s="204">
        <v>-27277.827880000008</v>
      </c>
      <c r="E27" s="204">
        <v>-28083.589060000028</v>
      </c>
      <c r="F27" s="2"/>
    </row>
    <row r="28" spans="1:6" ht="15">
      <c r="A28" s="206" t="s">
        <v>20</v>
      </c>
      <c r="B28" s="204">
        <v>-13438.721899999999</v>
      </c>
      <c r="C28" s="204">
        <v>-23288.303530000012</v>
      </c>
      <c r="D28" s="204">
        <v>-28035.714519999998</v>
      </c>
      <c r="E28" s="204">
        <v>-35422.69239</v>
      </c>
      <c r="F28" s="2"/>
    </row>
    <row r="29" spans="1:6" ht="15">
      <c r="A29" s="206" t="s">
        <v>19</v>
      </c>
      <c r="B29" s="204">
        <v>-4750.695999999999</v>
      </c>
      <c r="C29" s="204">
        <v>-4636.255699999999</v>
      </c>
      <c r="D29" s="204">
        <v>-4964.065069999999</v>
      </c>
      <c r="E29" s="204">
        <v>-6580.564639999998</v>
      </c>
      <c r="F29" s="2"/>
    </row>
    <row r="30" spans="1:6" ht="15">
      <c r="A30" s="206" t="s">
        <v>18</v>
      </c>
      <c r="B30" s="204">
        <v>-24364.28857000002</v>
      </c>
      <c r="C30" s="204">
        <v>-19522.3905</v>
      </c>
      <c r="D30" s="204">
        <v>-17538.67145</v>
      </c>
      <c r="E30" s="204">
        <v>-18501.977860000025</v>
      </c>
      <c r="F30" s="2"/>
    </row>
    <row r="31" spans="1:6" ht="15">
      <c r="A31" s="206" t="s">
        <v>17</v>
      </c>
      <c r="B31" s="204">
        <v>-302.85481000000004</v>
      </c>
      <c r="C31" s="204">
        <v>-299.21347000000003</v>
      </c>
      <c r="D31" s="204">
        <v>-263.43833</v>
      </c>
      <c r="E31" s="204">
        <v>-257.77797999999996</v>
      </c>
      <c r="F31" s="2"/>
    </row>
    <row r="32" spans="1:6" ht="15">
      <c r="A32" s="206" t="s">
        <v>16</v>
      </c>
      <c r="B32" s="204">
        <v>-6232.683509999999</v>
      </c>
      <c r="C32" s="204">
        <v>-4686.694800000001</v>
      </c>
      <c r="D32" s="204">
        <v>-5710.899520000001</v>
      </c>
      <c r="E32" s="204">
        <v>-2125.00859</v>
      </c>
      <c r="F32" s="2"/>
    </row>
    <row r="33" spans="1:6" ht="7.5" customHeight="1">
      <c r="A33" s="205"/>
      <c r="B33" s="204"/>
      <c r="C33" s="204"/>
      <c r="D33" s="204"/>
      <c r="E33" s="204"/>
      <c r="F33" s="2"/>
    </row>
    <row r="34" spans="1:6" ht="15">
      <c r="A34" s="203" t="s">
        <v>104</v>
      </c>
      <c r="B34" s="202">
        <v>-66305.35886000001</v>
      </c>
      <c r="C34" s="202">
        <v>-72220.91234000002</v>
      </c>
      <c r="D34" s="202">
        <v>-83790.61677000002</v>
      </c>
      <c r="E34" s="202">
        <v>-90971.61052000005</v>
      </c>
      <c r="F34" s="232"/>
    </row>
    <row r="35" ht="15">
      <c r="A35" s="105" t="s">
        <v>15</v>
      </c>
    </row>
    <row r="36" ht="15">
      <c r="A36" s="105" t="s">
        <v>376</v>
      </c>
    </row>
    <row r="37" ht="15">
      <c r="A37" s="105" t="s">
        <v>13</v>
      </c>
    </row>
    <row r="38" ht="15">
      <c r="A38" s="105" t="s">
        <v>12</v>
      </c>
    </row>
    <row r="39" s="108" customFormat="1" ht="15">
      <c r="A39" s="4" t="s">
        <v>11</v>
      </c>
    </row>
    <row r="40" s="108" customFormat="1" ht="15">
      <c r="A40" s="108" t="s">
        <v>10</v>
      </c>
    </row>
    <row r="41" ht="15">
      <c r="A41" s="324" t="s">
        <v>0</v>
      </c>
    </row>
  </sheetData>
  <sheetProtection/>
  <mergeCells count="9">
    <mergeCell ref="A3:F3"/>
    <mergeCell ref="A2:F2"/>
    <mergeCell ref="A1:F1"/>
    <mergeCell ref="A4:A5"/>
    <mergeCell ref="F4:F5"/>
    <mergeCell ref="B4:B5"/>
    <mergeCell ref="C4:C5"/>
    <mergeCell ref="D4:D5"/>
    <mergeCell ref="E4:E5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B13" sqref="B13"/>
    </sheetView>
  </sheetViews>
  <sheetFormatPr defaultColWidth="10.00390625" defaultRowHeight="12.75"/>
  <cols>
    <col min="1" max="1" width="14.375" style="213" customWidth="1"/>
    <col min="2" max="2" width="46.00390625" style="213" customWidth="1"/>
    <col min="3" max="6" width="9.00390625" style="213" customWidth="1"/>
    <col min="7" max="7" width="11.125" style="213" customWidth="1"/>
    <col min="8" max="8" width="12.25390625" style="213" customWidth="1"/>
    <col min="9" max="16384" width="10.00390625" style="213" customWidth="1"/>
  </cols>
  <sheetData>
    <row r="1" spans="3:6" ht="15">
      <c r="C1" s="249"/>
      <c r="D1" s="249"/>
      <c r="E1" s="249"/>
      <c r="F1" s="249"/>
    </row>
    <row r="3" spans="1:8" ht="15">
      <c r="A3" s="401" t="s">
        <v>385</v>
      </c>
      <c r="B3" s="401"/>
      <c r="C3" s="401"/>
      <c r="D3" s="401"/>
      <c r="E3" s="401"/>
      <c r="F3" s="401"/>
      <c r="G3" s="401"/>
      <c r="H3" s="401"/>
    </row>
    <row r="4" spans="1:8" ht="15">
      <c r="A4" s="401" t="s">
        <v>613</v>
      </c>
      <c r="B4" s="401"/>
      <c r="C4" s="401"/>
      <c r="D4" s="401"/>
      <c r="E4" s="401"/>
      <c r="F4" s="401"/>
      <c r="G4" s="401"/>
      <c r="H4" s="401"/>
    </row>
    <row r="5" spans="1:8" ht="15">
      <c r="A5" s="401" t="s">
        <v>5</v>
      </c>
      <c r="B5" s="401"/>
      <c r="C5" s="401"/>
      <c r="D5" s="401"/>
      <c r="E5" s="401"/>
      <c r="F5" s="401"/>
      <c r="G5" s="401"/>
      <c r="H5" s="401"/>
    </row>
    <row r="7" spans="1:8" s="108" customFormat="1" ht="37.5" customHeight="1">
      <c r="A7" s="396" t="s">
        <v>143</v>
      </c>
      <c r="B7" s="388" t="s">
        <v>142</v>
      </c>
      <c r="C7" s="389">
        <v>2014</v>
      </c>
      <c r="D7" s="389">
        <v>2015</v>
      </c>
      <c r="E7" s="389">
        <v>2016</v>
      </c>
      <c r="F7" s="389">
        <v>2017</v>
      </c>
      <c r="G7" s="386" t="s">
        <v>521</v>
      </c>
      <c r="H7" s="390" t="s">
        <v>530</v>
      </c>
    </row>
    <row r="8" spans="1:8" s="239" customFormat="1" ht="12" customHeight="1">
      <c r="A8" s="396"/>
      <c r="B8" s="388"/>
      <c r="C8" s="389"/>
      <c r="D8" s="389"/>
      <c r="E8" s="389"/>
      <c r="F8" s="389"/>
      <c r="G8" s="386"/>
      <c r="H8" s="390"/>
    </row>
    <row r="9" spans="1:6" s="105" customFormat="1" ht="15">
      <c r="A9" s="113" t="s">
        <v>25</v>
      </c>
      <c r="C9" s="2"/>
      <c r="D9" s="2"/>
      <c r="E9" s="2"/>
      <c r="F9" s="2"/>
    </row>
    <row r="10" spans="1:8" s="239" customFormat="1" ht="15">
      <c r="A10" s="243" t="s">
        <v>439</v>
      </c>
      <c r="B10" s="242" t="s">
        <v>614</v>
      </c>
      <c r="C10" s="220">
        <v>5798.986400000001</v>
      </c>
      <c r="D10" s="220">
        <v>7436.35888</v>
      </c>
      <c r="E10" s="220">
        <v>5167.08432</v>
      </c>
      <c r="F10" s="220">
        <v>5274.17812</v>
      </c>
      <c r="G10" s="241">
        <v>2.0726156835776166</v>
      </c>
      <c r="H10" s="241">
        <v>32.514672397719444</v>
      </c>
    </row>
    <row r="11" spans="1:8" s="239" customFormat="1" ht="15.75" customHeight="1">
      <c r="A11" s="243" t="s">
        <v>139</v>
      </c>
      <c r="B11" s="244" t="s">
        <v>607</v>
      </c>
      <c r="C11" s="220">
        <v>2538.24754</v>
      </c>
      <c r="D11" s="220">
        <v>1583.0452900000003</v>
      </c>
      <c r="E11" s="220">
        <v>2944.73243</v>
      </c>
      <c r="F11" s="220">
        <v>2753.85302</v>
      </c>
      <c r="G11" s="241">
        <v>-6.482062956056078</v>
      </c>
      <c r="H11" s="241">
        <v>16.97717193835887</v>
      </c>
    </row>
    <row r="12" spans="1:8" s="239" customFormat="1" ht="15">
      <c r="A12" s="243" t="s">
        <v>113</v>
      </c>
      <c r="B12" s="244" t="s">
        <v>112</v>
      </c>
      <c r="C12" s="220">
        <v>1524.2181699999999</v>
      </c>
      <c r="D12" s="220">
        <v>1181.44048</v>
      </c>
      <c r="E12" s="220">
        <v>1372.9458599999998</v>
      </c>
      <c r="F12" s="220">
        <v>1650.0464399999998</v>
      </c>
      <c r="G12" s="241">
        <v>20.18292112407114</v>
      </c>
      <c r="H12" s="241">
        <v>10.17233741768722</v>
      </c>
    </row>
    <row r="13" spans="1:8" s="239" customFormat="1" ht="15">
      <c r="A13" s="243" t="s">
        <v>194</v>
      </c>
      <c r="B13" s="244" t="s">
        <v>193</v>
      </c>
      <c r="C13" s="220">
        <v>1040.05359</v>
      </c>
      <c r="D13" s="220">
        <v>1325.9465000000002</v>
      </c>
      <c r="E13" s="220">
        <v>1955.9715</v>
      </c>
      <c r="F13" s="220">
        <v>1486.7179400000005</v>
      </c>
      <c r="G13" s="241">
        <v>-23.990817862121183</v>
      </c>
      <c r="H13" s="241">
        <v>9.165436901647974</v>
      </c>
    </row>
    <row r="14" spans="1:8" s="239" customFormat="1" ht="15">
      <c r="A14" s="243" t="s">
        <v>460</v>
      </c>
      <c r="B14" s="244" t="s">
        <v>461</v>
      </c>
      <c r="C14" s="220">
        <v>411.01</v>
      </c>
      <c r="D14" s="220">
        <v>714.15</v>
      </c>
      <c r="E14" s="220">
        <v>1521.45</v>
      </c>
      <c r="F14" s="220">
        <v>1428.3</v>
      </c>
      <c r="G14" s="241">
        <v>-6.1224489795918435</v>
      </c>
      <c r="H14" s="241">
        <v>8.80529734283276</v>
      </c>
    </row>
    <row r="15" spans="1:8" s="239" customFormat="1" ht="15">
      <c r="A15" s="243" t="s">
        <v>440</v>
      </c>
      <c r="B15" s="244" t="s">
        <v>274</v>
      </c>
      <c r="C15" s="220">
        <v>819.08382</v>
      </c>
      <c r="D15" s="220">
        <v>1067.0954</v>
      </c>
      <c r="E15" s="220">
        <v>2727.7807499999994</v>
      </c>
      <c r="F15" s="220">
        <v>942.075</v>
      </c>
      <c r="G15" s="241">
        <v>-65.46368325240215</v>
      </c>
      <c r="H15" s="241">
        <v>5.807778823950973</v>
      </c>
    </row>
    <row r="16" spans="1:8" s="239" customFormat="1" ht="15">
      <c r="A16" s="243" t="s">
        <v>615</v>
      </c>
      <c r="B16" s="244" t="s">
        <v>616</v>
      </c>
      <c r="C16" s="220">
        <v>452.403</v>
      </c>
      <c r="D16" s="220">
        <v>180.194</v>
      </c>
      <c r="E16" s="220">
        <v>949.0056500000001</v>
      </c>
      <c r="F16" s="220">
        <v>654.249</v>
      </c>
      <c r="G16" s="241">
        <v>-31.059525304196033</v>
      </c>
      <c r="H16" s="241">
        <v>4.033366226458721</v>
      </c>
    </row>
    <row r="17" spans="1:8" s="247" customFormat="1" ht="15">
      <c r="A17" s="248"/>
      <c r="B17" s="236" t="s">
        <v>38</v>
      </c>
      <c r="C17" s="220">
        <v>2467.0890499999987</v>
      </c>
      <c r="D17" s="220">
        <v>2394.6194200000064</v>
      </c>
      <c r="E17" s="220">
        <v>2450.7076599999928</v>
      </c>
      <c r="F17" s="220">
        <v>2031.4977800000033</v>
      </c>
      <c r="G17" s="241">
        <v>-17.105666532253405</v>
      </c>
      <c r="H17" s="241">
        <v>12.523938951344036</v>
      </c>
    </row>
    <row r="18" spans="1:8" s="239" customFormat="1" ht="15">
      <c r="A18" s="240"/>
      <c r="B18" s="219" t="s">
        <v>377</v>
      </c>
      <c r="C18" s="230">
        <v>15051.091569999999</v>
      </c>
      <c r="D18" s="230">
        <v>15882.849970000005</v>
      </c>
      <c r="E18" s="230">
        <v>19089.678169999992</v>
      </c>
      <c r="F18" s="230">
        <v>16220.917300000003</v>
      </c>
      <c r="G18" s="229">
        <v>-15.027811597726847</v>
      </c>
      <c r="H18" s="229">
        <v>100</v>
      </c>
    </row>
    <row r="19" spans="1:8" ht="15">
      <c r="A19" s="246"/>
      <c r="B19" s="245"/>
      <c r="C19" s="228"/>
      <c r="D19" s="228"/>
      <c r="E19" s="228"/>
      <c r="F19" s="228"/>
      <c r="G19" s="2"/>
      <c r="H19" s="2"/>
    </row>
    <row r="20" spans="1:8" s="239" customFormat="1" ht="15">
      <c r="A20" s="226" t="s">
        <v>24</v>
      </c>
      <c r="B20" s="213"/>
      <c r="C20" s="213"/>
      <c r="D20" s="213"/>
      <c r="E20" s="213"/>
      <c r="F20" s="213"/>
      <c r="G20" s="213"/>
      <c r="H20" s="213"/>
    </row>
    <row r="21" spans="1:8" s="239" customFormat="1" ht="15">
      <c r="A21" s="243" t="s">
        <v>462</v>
      </c>
      <c r="B21" s="244" t="s">
        <v>463</v>
      </c>
      <c r="C21" s="220">
        <v>4295.169669999999</v>
      </c>
      <c r="D21" s="220">
        <v>7145.3635</v>
      </c>
      <c r="E21" s="220">
        <v>10346.907140000001</v>
      </c>
      <c r="F21" s="220">
        <v>20737.470010000005</v>
      </c>
      <c r="G21" s="241">
        <v>100.42192057403545</v>
      </c>
      <c r="H21" s="241">
        <v>19.346003337865863</v>
      </c>
    </row>
    <row r="22" spans="1:8" s="239" customFormat="1" ht="15" customHeight="1">
      <c r="A22" s="243" t="s">
        <v>308</v>
      </c>
      <c r="B22" s="244" t="s">
        <v>307</v>
      </c>
      <c r="C22" s="220"/>
      <c r="D22" s="220">
        <v>3708.3038500000002</v>
      </c>
      <c r="E22" s="220">
        <v>10086.22811</v>
      </c>
      <c r="F22" s="220">
        <v>10212.31849</v>
      </c>
      <c r="G22" s="241">
        <v>1.250124215166104</v>
      </c>
      <c r="H22" s="241">
        <v>9.527080569597855</v>
      </c>
    </row>
    <row r="23" spans="1:8" s="239" customFormat="1" ht="18" customHeight="1">
      <c r="A23" s="243" t="s">
        <v>312</v>
      </c>
      <c r="B23" s="244" t="s">
        <v>311</v>
      </c>
      <c r="C23" s="220">
        <v>8576.29026</v>
      </c>
      <c r="D23" s="220">
        <v>7907.080150000001</v>
      </c>
      <c r="E23" s="220">
        <v>9397.66168</v>
      </c>
      <c r="F23" s="220">
        <v>9500.432949999999</v>
      </c>
      <c r="G23" s="241">
        <v>1.0935834199981453</v>
      </c>
      <c r="H23" s="241">
        <v>8.862961946333915</v>
      </c>
    </row>
    <row r="24" spans="1:8" s="239" customFormat="1" ht="18.75" customHeight="1">
      <c r="A24" s="243" t="s">
        <v>464</v>
      </c>
      <c r="B24" s="244" t="s">
        <v>465</v>
      </c>
      <c r="C24" s="220">
        <v>10284.97771</v>
      </c>
      <c r="D24" s="220">
        <v>10101.672349999997</v>
      </c>
      <c r="E24" s="220">
        <v>9488.33306</v>
      </c>
      <c r="F24" s="220">
        <v>8720.01813</v>
      </c>
      <c r="G24" s="241">
        <v>-8.097470073420887</v>
      </c>
      <c r="H24" s="241">
        <v>8.134912299710702</v>
      </c>
    </row>
    <row r="25" spans="1:8" s="239" customFormat="1" ht="15">
      <c r="A25" s="243" t="s">
        <v>467</v>
      </c>
      <c r="B25" s="244" t="s">
        <v>468</v>
      </c>
      <c r="C25" s="220">
        <v>7923.956989999999</v>
      </c>
      <c r="D25" s="220">
        <v>8130.157139999999</v>
      </c>
      <c r="E25" s="220">
        <v>6318.33375</v>
      </c>
      <c r="F25" s="220">
        <v>8143.72536</v>
      </c>
      <c r="G25" s="241">
        <v>28.890395509733892</v>
      </c>
      <c r="H25" s="241">
        <v>7.597288286432723</v>
      </c>
    </row>
    <row r="26" spans="1:8" s="239" customFormat="1" ht="15" customHeight="1">
      <c r="A26" s="243" t="s">
        <v>617</v>
      </c>
      <c r="B26" s="242" t="s">
        <v>618</v>
      </c>
      <c r="C26" s="220">
        <v>2996.9305700000004</v>
      </c>
      <c r="D26" s="220">
        <v>2913.3194000000003</v>
      </c>
      <c r="E26" s="220">
        <v>3182.50061</v>
      </c>
      <c r="F26" s="220">
        <v>4685.64766</v>
      </c>
      <c r="G26" s="241">
        <v>47.23163430909758</v>
      </c>
      <c r="H26" s="241">
        <v>4.371244670960869</v>
      </c>
    </row>
    <row r="27" spans="1:8" s="239" customFormat="1" ht="15" customHeight="1">
      <c r="A27" s="243" t="s">
        <v>303</v>
      </c>
      <c r="B27" s="242" t="s">
        <v>302</v>
      </c>
      <c r="C27" s="220">
        <v>3549.84987</v>
      </c>
      <c r="D27" s="220">
        <v>3253.4266100000004</v>
      </c>
      <c r="E27" s="220">
        <v>3697.8433999999993</v>
      </c>
      <c r="F27" s="220">
        <v>3665.745090000001</v>
      </c>
      <c r="G27" s="241">
        <v>-0.8680278348184967</v>
      </c>
      <c r="H27" s="241">
        <v>3.419776699506142</v>
      </c>
    </row>
    <row r="28" spans="1:8" ht="15">
      <c r="A28" s="237"/>
      <c r="B28" s="236" t="s">
        <v>38</v>
      </c>
      <c r="C28" s="220">
        <v>43729.27536000002</v>
      </c>
      <c r="D28" s="220">
        <v>44944.43931000003</v>
      </c>
      <c r="E28" s="220">
        <v>50362.48719000001</v>
      </c>
      <c r="F28" s="220">
        <v>41527.17013000006</v>
      </c>
      <c r="G28" s="241">
        <v>-17.543448612193036</v>
      </c>
      <c r="H28" s="241">
        <v>38.740732189591945</v>
      </c>
    </row>
    <row r="29" spans="1:8" ht="15">
      <c r="A29" s="240"/>
      <c r="B29" s="219" t="s">
        <v>377</v>
      </c>
      <c r="C29" s="230">
        <v>81356.45043000001</v>
      </c>
      <c r="D29" s="230">
        <v>88103.76231000003</v>
      </c>
      <c r="E29" s="230">
        <v>102880.29494</v>
      </c>
      <c r="F29" s="230">
        <v>107192.52782000005</v>
      </c>
      <c r="G29" s="229">
        <v>4.191505168715692</v>
      </c>
      <c r="H29" s="229">
        <v>100</v>
      </c>
    </row>
    <row r="30" spans="1:8" ht="15">
      <c r="A30" s="215"/>
      <c r="B30" s="215"/>
      <c r="C30" s="216"/>
      <c r="D30" s="216"/>
      <c r="E30" s="216"/>
      <c r="F30" s="216"/>
      <c r="G30" s="215"/>
      <c r="H30" s="215"/>
    </row>
    <row r="31" ht="15">
      <c r="A31" s="324" t="s">
        <v>0</v>
      </c>
    </row>
  </sheetData>
  <sheetProtection/>
  <mergeCells count="11">
    <mergeCell ref="E7:E8"/>
    <mergeCell ref="F7:F8"/>
    <mergeCell ref="A3:H3"/>
    <mergeCell ref="A4:H4"/>
    <mergeCell ref="A5:H5"/>
    <mergeCell ref="A7:A8"/>
    <mergeCell ref="B7:B8"/>
    <mergeCell ref="C7:C8"/>
    <mergeCell ref="G7:G8"/>
    <mergeCell ref="H7:H8"/>
    <mergeCell ref="D7:D8"/>
  </mergeCells>
  <printOptions/>
  <pageMargins left="0.75" right="0.75" top="1" bottom="1" header="0" footer="0"/>
  <pageSetup horizontalDpi="360" verticalDpi="36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F42"/>
  <sheetViews>
    <sheetView showGridLines="0" zoomScalePageLayoutView="0" workbookViewId="0" topLeftCell="A1">
      <selection activeCell="E8" sqref="E8"/>
    </sheetView>
  </sheetViews>
  <sheetFormatPr defaultColWidth="10.00390625" defaultRowHeight="12.75"/>
  <cols>
    <col min="1" max="1" width="44.75390625" style="105" customWidth="1"/>
    <col min="2" max="5" width="13.25390625" style="105" customWidth="1"/>
    <col min="6" max="6" width="11.25390625" style="105" customWidth="1"/>
    <col min="7" max="16384" width="10.00390625" style="105" customWidth="1"/>
  </cols>
  <sheetData>
    <row r="2" spans="1:6" ht="15">
      <c r="A2" s="401" t="s">
        <v>386</v>
      </c>
      <c r="B2" s="401"/>
      <c r="C2" s="401"/>
      <c r="D2" s="401"/>
      <c r="E2" s="401"/>
      <c r="F2" s="401"/>
    </row>
    <row r="3" spans="1:6" ht="15" customHeight="1">
      <c r="A3" s="414" t="s">
        <v>619</v>
      </c>
      <c r="B3" s="414"/>
      <c r="C3" s="414"/>
      <c r="D3" s="414"/>
      <c r="E3" s="414"/>
      <c r="F3" s="414"/>
    </row>
    <row r="4" spans="1:6" ht="15">
      <c r="A4" s="401" t="s">
        <v>5</v>
      </c>
      <c r="B4" s="401"/>
      <c r="C4" s="401"/>
      <c r="D4" s="401"/>
      <c r="E4" s="401"/>
      <c r="F4" s="401"/>
    </row>
    <row r="5" spans="1:6" ht="30.75" customHeight="1">
      <c r="A5" s="388" t="s">
        <v>26</v>
      </c>
      <c r="B5" s="389">
        <v>2014</v>
      </c>
      <c r="C5" s="389">
        <v>2015</v>
      </c>
      <c r="D5" s="389">
        <v>2016</v>
      </c>
      <c r="E5" s="389">
        <v>2017</v>
      </c>
      <c r="F5" s="386" t="s">
        <v>521</v>
      </c>
    </row>
    <row r="6" spans="1:6" ht="15">
      <c r="A6" s="388"/>
      <c r="B6" s="389"/>
      <c r="C6" s="389"/>
      <c r="D6" s="389"/>
      <c r="E6" s="389"/>
      <c r="F6" s="386"/>
    </row>
    <row r="7" spans="1:6" ht="15">
      <c r="A7" s="113" t="s">
        <v>25</v>
      </c>
      <c r="F7" s="2"/>
    </row>
    <row r="8" spans="1:6" ht="15">
      <c r="A8" s="211" t="s">
        <v>21</v>
      </c>
      <c r="B8" s="210">
        <v>774.81345</v>
      </c>
      <c r="C8" s="210">
        <v>626.7434599999999</v>
      </c>
      <c r="D8" s="210">
        <v>944.96355</v>
      </c>
      <c r="E8" s="210">
        <v>1216.7705600000002</v>
      </c>
      <c r="F8" s="7">
        <v>28.763756020007335</v>
      </c>
    </row>
    <row r="9" spans="1:6" ht="15">
      <c r="A9" s="211" t="s">
        <v>20</v>
      </c>
      <c r="B9" s="210">
        <v>16445.461270000007</v>
      </c>
      <c r="C9" s="210">
        <v>13991.02942</v>
      </c>
      <c r="D9" s="210">
        <v>15399.00786</v>
      </c>
      <c r="E9" s="210">
        <v>15996.010500000004</v>
      </c>
      <c r="F9" s="7">
        <v>3.8768902868785426</v>
      </c>
    </row>
    <row r="10" spans="1:6" ht="15">
      <c r="A10" s="211" t="s">
        <v>19</v>
      </c>
      <c r="B10" s="210">
        <v>194.57099000000002</v>
      </c>
      <c r="C10" s="210">
        <v>10</v>
      </c>
      <c r="D10" s="210">
        <v>1.755</v>
      </c>
      <c r="E10" s="210">
        <v>55.2</v>
      </c>
      <c r="F10" s="7">
        <v>3045.2991452991455</v>
      </c>
    </row>
    <row r="11" spans="1:6" ht="15">
      <c r="A11" s="211" t="s">
        <v>18</v>
      </c>
      <c r="B11" s="210">
        <v>45559.27867999998</v>
      </c>
      <c r="C11" s="210">
        <v>52203.55793000004</v>
      </c>
      <c r="D11" s="210">
        <v>54589.67312000001</v>
      </c>
      <c r="E11" s="210">
        <v>58015.843260000016</v>
      </c>
      <c r="F11" s="7">
        <v>6.27622395259364</v>
      </c>
    </row>
    <row r="12" spans="1:6" ht="15">
      <c r="A12" s="211" t="s">
        <v>17</v>
      </c>
      <c r="B12" s="210">
        <v>380.80904</v>
      </c>
      <c r="C12" s="210">
        <v>162.273</v>
      </c>
      <c r="D12" s="210">
        <v>46.5</v>
      </c>
      <c r="E12" s="210">
        <v>65.2</v>
      </c>
      <c r="F12" s="7">
        <v>40.21505376344086</v>
      </c>
    </row>
    <row r="13" spans="1:6" ht="15">
      <c r="A13" s="211" t="s">
        <v>16</v>
      </c>
      <c r="B13" s="210">
        <v>4488.77209</v>
      </c>
      <c r="C13" s="210">
        <v>2614.50347</v>
      </c>
      <c r="D13" s="210">
        <v>3115.8849600000003</v>
      </c>
      <c r="E13" s="210">
        <v>3908.92488</v>
      </c>
      <c r="F13" s="7">
        <v>25.45151474398464</v>
      </c>
    </row>
    <row r="14" spans="2:6" ht="5.25" customHeight="1">
      <c r="B14" s="209"/>
      <c r="C14" s="209"/>
      <c r="D14" s="209"/>
      <c r="E14" s="209"/>
      <c r="F14" s="7"/>
    </row>
    <row r="15" spans="1:6" ht="15">
      <c r="A15" s="208" t="s">
        <v>377</v>
      </c>
      <c r="B15" s="207">
        <v>67843.70551999999</v>
      </c>
      <c r="C15" s="207">
        <v>69608.10728000004</v>
      </c>
      <c r="D15" s="207">
        <v>74097.78449</v>
      </c>
      <c r="E15" s="207">
        <v>79257.94920000002</v>
      </c>
      <c r="F15" s="207">
        <v>6.963993249617895</v>
      </c>
    </row>
    <row r="16" ht="15">
      <c r="F16" s="7"/>
    </row>
    <row r="17" spans="1:6" ht="15">
      <c r="A17" s="113" t="s">
        <v>24</v>
      </c>
      <c r="F17" s="7"/>
    </row>
    <row r="18" spans="1:6" ht="15">
      <c r="A18" s="211" t="s">
        <v>21</v>
      </c>
      <c r="B18" s="210"/>
      <c r="C18" s="210"/>
      <c r="D18" s="210">
        <v>125.44417</v>
      </c>
      <c r="E18" s="210">
        <v>602.37728</v>
      </c>
      <c r="F18" s="7">
        <v>380.1955164596331</v>
      </c>
    </row>
    <row r="19" spans="1:6" ht="15">
      <c r="A19" s="211" t="s">
        <v>20</v>
      </c>
      <c r="B19" s="210">
        <v>0.81164</v>
      </c>
      <c r="C19" s="210">
        <v>1.07216</v>
      </c>
      <c r="D19" s="210">
        <v>0.74103</v>
      </c>
      <c r="E19" s="210">
        <v>0.5615399999999999</v>
      </c>
      <c r="F19" s="7">
        <v>-24.221691429496783</v>
      </c>
    </row>
    <row r="20" spans="1:6" ht="15">
      <c r="A20" s="211" t="s">
        <v>19</v>
      </c>
      <c r="B20" s="210"/>
      <c r="C20" s="210"/>
      <c r="D20" s="210"/>
      <c r="E20" s="210"/>
      <c r="F20" s="7"/>
    </row>
    <row r="21" spans="1:6" ht="15">
      <c r="A21" s="211" t="s">
        <v>18</v>
      </c>
      <c r="B21" s="210">
        <v>1114.551429999999</v>
      </c>
      <c r="C21" s="210">
        <v>1319.7395999999997</v>
      </c>
      <c r="D21" s="210">
        <v>1356.3235599999998</v>
      </c>
      <c r="E21" s="210">
        <v>1454.7703199999996</v>
      </c>
      <c r="F21" s="7">
        <v>7.25835360406184</v>
      </c>
    </row>
    <row r="22" spans="1:6" ht="15">
      <c r="A22" s="211" t="s">
        <v>17</v>
      </c>
      <c r="B22" s="210"/>
      <c r="C22" s="210"/>
      <c r="D22" s="210"/>
      <c r="E22" s="210"/>
      <c r="F22" s="7"/>
    </row>
    <row r="23" spans="1:6" ht="15">
      <c r="A23" s="211" t="s">
        <v>16</v>
      </c>
      <c r="B23" s="210">
        <v>69.88103000000001</v>
      </c>
      <c r="C23" s="210">
        <v>6.81597</v>
      </c>
      <c r="D23" s="210">
        <v>5.016220000000001</v>
      </c>
      <c r="E23" s="210">
        <v>2.0970800000000005</v>
      </c>
      <c r="F23" s="7">
        <v>-58.19401860364975</v>
      </c>
    </row>
    <row r="24" spans="2:6" ht="6" customHeight="1">
      <c r="B24" s="209"/>
      <c r="C24" s="209"/>
      <c r="D24" s="209"/>
      <c r="E24" s="209"/>
      <c r="F24" s="7"/>
    </row>
    <row r="25" spans="1:6" ht="15">
      <c r="A25" s="208" t="s">
        <v>104</v>
      </c>
      <c r="B25" s="207">
        <v>1185.244099999999</v>
      </c>
      <c r="C25" s="207">
        <v>1327.6277299999997</v>
      </c>
      <c r="D25" s="207">
        <v>1487.5249799999997</v>
      </c>
      <c r="E25" s="207">
        <v>2059.80622</v>
      </c>
      <c r="F25" s="207">
        <v>38.47204233168577</v>
      </c>
    </row>
    <row r="26" spans="1:6" s="108" customFormat="1" ht="15">
      <c r="A26" s="234"/>
      <c r="B26" s="233"/>
      <c r="C26" s="233"/>
      <c r="D26" s="233"/>
      <c r="E26" s="233"/>
      <c r="F26" s="101"/>
    </row>
    <row r="27" ht="15">
      <c r="A27" s="113" t="s">
        <v>37</v>
      </c>
    </row>
    <row r="28" spans="1:6" ht="15">
      <c r="A28" s="206" t="s">
        <v>21</v>
      </c>
      <c r="B28" s="204">
        <v>774.81345</v>
      </c>
      <c r="C28" s="204">
        <v>626.7434599999999</v>
      </c>
      <c r="D28" s="204">
        <v>819.5193800000001</v>
      </c>
      <c r="E28" s="204">
        <v>614.3932800000001</v>
      </c>
      <c r="F28" s="2"/>
    </row>
    <row r="29" spans="1:6" ht="15">
      <c r="A29" s="206" t="s">
        <v>20</v>
      </c>
      <c r="B29" s="204">
        <v>16444.649630000007</v>
      </c>
      <c r="C29" s="204">
        <v>13989.957260000001</v>
      </c>
      <c r="D29" s="204">
        <v>15398.26683</v>
      </c>
      <c r="E29" s="204">
        <v>15995.448960000003</v>
      </c>
      <c r="F29" s="2"/>
    </row>
    <row r="30" spans="1:6" ht="15">
      <c r="A30" s="206" t="s">
        <v>19</v>
      </c>
      <c r="B30" s="204">
        <v>194.57099000000002</v>
      </c>
      <c r="C30" s="204">
        <v>10</v>
      </c>
      <c r="D30" s="204">
        <v>1.755</v>
      </c>
      <c r="E30" s="204">
        <v>55.2</v>
      </c>
      <c r="F30" s="2"/>
    </row>
    <row r="31" spans="1:6" ht="15">
      <c r="A31" s="206" t="s">
        <v>18</v>
      </c>
      <c r="B31" s="204">
        <v>44444.72724999998</v>
      </c>
      <c r="C31" s="204">
        <v>50883.81833000004</v>
      </c>
      <c r="D31" s="204">
        <v>53233.34956000001</v>
      </c>
      <c r="E31" s="204">
        <v>56561.07294000001</v>
      </c>
      <c r="F31" s="2"/>
    </row>
    <row r="32" spans="1:6" ht="15">
      <c r="A32" s="206" t="s">
        <v>17</v>
      </c>
      <c r="B32" s="204">
        <v>380.80904</v>
      </c>
      <c r="C32" s="204">
        <v>162.273</v>
      </c>
      <c r="D32" s="204"/>
      <c r="E32" s="204">
        <v>65.2</v>
      </c>
      <c r="F32" s="2"/>
    </row>
    <row r="33" spans="1:6" ht="15">
      <c r="A33" s="206" t="s">
        <v>16</v>
      </c>
      <c r="B33" s="204">
        <v>4418.89106</v>
      </c>
      <c r="C33" s="204">
        <v>2607.6875</v>
      </c>
      <c r="D33" s="204">
        <v>3110.8687400000003</v>
      </c>
      <c r="E33" s="204">
        <v>3906.8278</v>
      </c>
      <c r="F33" s="2"/>
    </row>
    <row r="34" spans="1:6" ht="7.5" customHeight="1">
      <c r="A34" s="205"/>
      <c r="B34" s="204"/>
      <c r="C34" s="204"/>
      <c r="D34" s="204"/>
      <c r="E34" s="204"/>
      <c r="F34" s="2"/>
    </row>
    <row r="35" spans="1:6" ht="15">
      <c r="A35" s="203" t="s">
        <v>104</v>
      </c>
      <c r="B35" s="202">
        <v>66658.46141999999</v>
      </c>
      <c r="C35" s="202">
        <v>68280.47955000005</v>
      </c>
      <c r="D35" s="202">
        <v>72610.25951</v>
      </c>
      <c r="E35" s="202">
        <v>77198.14298000002</v>
      </c>
      <c r="F35" s="232"/>
    </row>
    <row r="36" ht="15">
      <c r="A36" s="105" t="s">
        <v>15</v>
      </c>
    </row>
    <row r="37" ht="15">
      <c r="A37" s="105" t="s">
        <v>376</v>
      </c>
    </row>
    <row r="38" ht="15">
      <c r="A38" s="105" t="s">
        <v>13</v>
      </c>
    </row>
    <row r="39" s="108" customFormat="1" ht="15">
      <c r="A39" s="105" t="s">
        <v>12</v>
      </c>
    </row>
    <row r="40" s="108" customFormat="1" ht="15">
      <c r="A40" s="4" t="s">
        <v>11</v>
      </c>
    </row>
    <row r="41" ht="15">
      <c r="A41" s="108" t="s">
        <v>10</v>
      </c>
    </row>
    <row r="42" ht="15">
      <c r="A42" s="324" t="s">
        <v>0</v>
      </c>
    </row>
  </sheetData>
  <sheetProtection/>
  <mergeCells count="9">
    <mergeCell ref="A3:F3"/>
    <mergeCell ref="A2:F2"/>
    <mergeCell ref="A5:A6"/>
    <mergeCell ref="B5:B6"/>
    <mergeCell ref="F5:F6"/>
    <mergeCell ref="C5:C6"/>
    <mergeCell ref="A4:F4"/>
    <mergeCell ref="D5:D6"/>
    <mergeCell ref="E5:E6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C9" sqref="C9"/>
    </sheetView>
  </sheetViews>
  <sheetFormatPr defaultColWidth="10.00390625" defaultRowHeight="12.75"/>
  <cols>
    <col min="1" max="1" width="14.125" style="213" customWidth="1"/>
    <col min="2" max="2" width="47.25390625" style="213" customWidth="1"/>
    <col min="3" max="6" width="10.125" style="213" customWidth="1"/>
    <col min="7" max="7" width="13.00390625" style="213" customWidth="1"/>
    <col min="8" max="8" width="11.875" style="213" customWidth="1"/>
    <col min="9" max="16384" width="10.00390625" style="213" customWidth="1"/>
  </cols>
  <sheetData>
    <row r="1" spans="1:2" ht="15">
      <c r="A1" s="257"/>
      <c r="B1" s="256"/>
    </row>
    <row r="2" spans="1:8" ht="15">
      <c r="A2" s="401" t="s">
        <v>387</v>
      </c>
      <c r="B2" s="401"/>
      <c r="C2" s="401"/>
      <c r="D2" s="401"/>
      <c r="E2" s="401"/>
      <c r="F2" s="401"/>
      <c r="G2" s="401"/>
      <c r="H2" s="401"/>
    </row>
    <row r="3" spans="1:8" ht="15">
      <c r="A3" s="401" t="s">
        <v>620</v>
      </c>
      <c r="B3" s="401"/>
      <c r="C3" s="401"/>
      <c r="D3" s="401"/>
      <c r="E3" s="401"/>
      <c r="F3" s="401"/>
      <c r="G3" s="401"/>
      <c r="H3" s="401"/>
    </row>
    <row r="4" spans="1:8" ht="15">
      <c r="A4" s="401" t="s">
        <v>5</v>
      </c>
      <c r="B4" s="401"/>
      <c r="C4" s="401"/>
      <c r="D4" s="401"/>
      <c r="E4" s="401"/>
      <c r="F4" s="401"/>
      <c r="G4" s="401"/>
      <c r="H4" s="401"/>
    </row>
    <row r="6" spans="1:8" s="108" customFormat="1" ht="37.5" customHeight="1">
      <c r="A6" s="396" t="s">
        <v>143</v>
      </c>
      <c r="B6" s="388" t="s">
        <v>142</v>
      </c>
      <c r="C6" s="389">
        <v>2014</v>
      </c>
      <c r="D6" s="389">
        <v>2015</v>
      </c>
      <c r="E6" s="389">
        <v>2016</v>
      </c>
      <c r="F6" s="389">
        <v>2017</v>
      </c>
      <c r="G6" s="386" t="s">
        <v>521</v>
      </c>
      <c r="H6" s="390" t="s">
        <v>530</v>
      </c>
    </row>
    <row r="7" spans="1:8" s="252" customFormat="1" ht="12" customHeight="1">
      <c r="A7" s="396"/>
      <c r="B7" s="388"/>
      <c r="C7" s="389"/>
      <c r="D7" s="389"/>
      <c r="E7" s="389"/>
      <c r="F7" s="389"/>
      <c r="G7" s="386"/>
      <c r="H7" s="390"/>
    </row>
    <row r="8" spans="1:6" s="105" customFormat="1" ht="15">
      <c r="A8" s="113" t="s">
        <v>25</v>
      </c>
      <c r="C8" s="2"/>
      <c r="D8" s="2"/>
      <c r="E8" s="2"/>
      <c r="F8" s="2"/>
    </row>
    <row r="9" spans="1:8" s="252" customFormat="1" ht="15">
      <c r="A9" s="255" t="s">
        <v>439</v>
      </c>
      <c r="B9" s="254" t="s">
        <v>531</v>
      </c>
      <c r="C9" s="220">
        <v>22184.76188</v>
      </c>
      <c r="D9" s="220">
        <v>26441.09466</v>
      </c>
      <c r="E9" s="220">
        <v>27621.779039999998</v>
      </c>
      <c r="F9" s="220">
        <v>27943.047</v>
      </c>
      <c r="G9" s="241">
        <v>1.1630965533927506</v>
      </c>
      <c r="H9" s="241">
        <v>35.25582895097163</v>
      </c>
    </row>
    <row r="10" spans="1:8" s="252" customFormat="1" ht="15">
      <c r="A10" s="255" t="s">
        <v>469</v>
      </c>
      <c r="B10" s="254" t="s">
        <v>621</v>
      </c>
      <c r="C10" s="220">
        <v>7606.39335</v>
      </c>
      <c r="D10" s="220">
        <v>9185.533899999999</v>
      </c>
      <c r="E10" s="220">
        <v>9557.5787</v>
      </c>
      <c r="F10" s="220">
        <v>10351.310990000002</v>
      </c>
      <c r="G10" s="241">
        <v>8.304742392547615</v>
      </c>
      <c r="H10" s="241">
        <v>13.060281138336594</v>
      </c>
    </row>
    <row r="11" spans="1:8" s="252" customFormat="1" ht="15">
      <c r="A11" s="255" t="s">
        <v>440</v>
      </c>
      <c r="B11" s="254" t="s">
        <v>274</v>
      </c>
      <c r="C11" s="220">
        <v>3357.1294500000004</v>
      </c>
      <c r="D11" s="220">
        <v>2855.2900799999998</v>
      </c>
      <c r="E11" s="220">
        <v>5256.09612</v>
      </c>
      <c r="F11" s="220">
        <v>7661.809</v>
      </c>
      <c r="G11" s="241">
        <v>45.76995597257076</v>
      </c>
      <c r="H11" s="241">
        <v>9.666928147063384</v>
      </c>
    </row>
    <row r="12" spans="1:8" s="252" customFormat="1" ht="15">
      <c r="A12" s="255" t="s">
        <v>472</v>
      </c>
      <c r="B12" s="254" t="s">
        <v>473</v>
      </c>
      <c r="C12" s="220">
        <v>2873.55959</v>
      </c>
      <c r="D12" s="220">
        <v>4047.13463</v>
      </c>
      <c r="E12" s="220">
        <v>3150.10641</v>
      </c>
      <c r="F12" s="220">
        <v>4190.345189999999</v>
      </c>
      <c r="G12" s="241">
        <v>33.02233780731234</v>
      </c>
      <c r="H12" s="241">
        <v>5.286971505439858</v>
      </c>
    </row>
    <row r="13" spans="1:8" s="252" customFormat="1" ht="15">
      <c r="A13" s="255" t="s">
        <v>470</v>
      </c>
      <c r="B13" s="254" t="s">
        <v>471</v>
      </c>
      <c r="C13" s="220">
        <v>3629.807</v>
      </c>
      <c r="D13" s="220">
        <v>773.61</v>
      </c>
      <c r="E13" s="220">
        <v>3756.8324</v>
      </c>
      <c r="F13" s="220">
        <v>2979.56356</v>
      </c>
      <c r="G13" s="241">
        <v>-20.689473397855064</v>
      </c>
      <c r="H13" s="241">
        <v>3.759324572581799</v>
      </c>
    </row>
    <row r="14" spans="1:8" s="252" customFormat="1" ht="15">
      <c r="A14" s="255" t="s">
        <v>412</v>
      </c>
      <c r="B14" s="254" t="s">
        <v>411</v>
      </c>
      <c r="C14" s="220">
        <v>2111.77519</v>
      </c>
      <c r="D14" s="220">
        <v>2955.97104</v>
      </c>
      <c r="E14" s="220">
        <v>2477.39934</v>
      </c>
      <c r="F14" s="220">
        <v>2445.4523199999994</v>
      </c>
      <c r="G14" s="241">
        <v>-1.2895385691028882</v>
      </c>
      <c r="H14" s="241">
        <v>3.085434766712332</v>
      </c>
    </row>
    <row r="15" spans="1:8" s="252" customFormat="1" ht="15">
      <c r="A15" s="248"/>
      <c r="B15" s="253" t="s">
        <v>38</v>
      </c>
      <c r="C15" s="220">
        <v>26080.279059999993</v>
      </c>
      <c r="D15" s="220">
        <v>23349.472970000046</v>
      </c>
      <c r="E15" s="220">
        <v>22277.99248</v>
      </c>
      <c r="F15" s="220">
        <v>23686.421140000013</v>
      </c>
      <c r="G15" s="241">
        <v>6.322062731928946</v>
      </c>
      <c r="H15" s="241">
        <v>29.88523091889439</v>
      </c>
    </row>
    <row r="16" spans="1:8" s="250" customFormat="1" ht="15">
      <c r="A16" s="240"/>
      <c r="B16" s="219" t="s">
        <v>377</v>
      </c>
      <c r="C16" s="230">
        <v>67843.70551999999</v>
      </c>
      <c r="D16" s="230">
        <v>69608.10728000004</v>
      </c>
      <c r="E16" s="230">
        <v>74097.78449</v>
      </c>
      <c r="F16" s="230">
        <v>79257.94920000002</v>
      </c>
      <c r="G16" s="229">
        <v>6.963993249617895</v>
      </c>
      <c r="H16" s="229">
        <v>100</v>
      </c>
    </row>
    <row r="17" spans="1:8" s="252" customFormat="1" ht="15">
      <c r="A17" s="246"/>
      <c r="B17" s="245"/>
      <c r="C17" s="228"/>
      <c r="D17" s="228"/>
      <c r="E17" s="228"/>
      <c r="F17" s="228"/>
      <c r="G17" s="2"/>
      <c r="H17" s="2"/>
    </row>
    <row r="18" ht="15">
      <c r="A18" s="226" t="s">
        <v>24</v>
      </c>
    </row>
    <row r="19" spans="1:8" s="252" customFormat="1" ht="14.25" customHeight="1">
      <c r="A19" s="255" t="s">
        <v>308</v>
      </c>
      <c r="B19" s="254" t="s">
        <v>307</v>
      </c>
      <c r="C19" s="220"/>
      <c r="D19" s="220"/>
      <c r="E19" s="220">
        <v>125.39186</v>
      </c>
      <c r="F19" s="220">
        <v>602.25752</v>
      </c>
      <c r="G19" s="241">
        <v>380.3003320949223</v>
      </c>
      <c r="H19" s="241">
        <v>29.238552352754816</v>
      </c>
    </row>
    <row r="20" spans="1:8" s="252" customFormat="1" ht="16.5" customHeight="1">
      <c r="A20" s="255" t="s">
        <v>474</v>
      </c>
      <c r="B20" s="254" t="s">
        <v>475</v>
      </c>
      <c r="C20" s="220">
        <v>273.04902000000004</v>
      </c>
      <c r="D20" s="220">
        <v>384.09007</v>
      </c>
      <c r="E20" s="220">
        <v>513.75712</v>
      </c>
      <c r="F20" s="220">
        <v>415.95446000000004</v>
      </c>
      <c r="G20" s="241">
        <v>-19.03675028386953</v>
      </c>
      <c r="H20" s="241">
        <v>20.19386367325369</v>
      </c>
    </row>
    <row r="21" spans="1:8" s="252" customFormat="1" ht="14.25" customHeight="1">
      <c r="A21" s="255" t="s">
        <v>476</v>
      </c>
      <c r="B21" s="254" t="s">
        <v>274</v>
      </c>
      <c r="C21" s="220">
        <v>137.25296</v>
      </c>
      <c r="D21" s="220">
        <v>115.06437999999999</v>
      </c>
      <c r="E21" s="220">
        <v>188.50153</v>
      </c>
      <c r="F21" s="220">
        <v>391.58191000000005</v>
      </c>
      <c r="G21" s="241">
        <v>107.73407515578258</v>
      </c>
      <c r="H21" s="241">
        <v>19.010618872682112</v>
      </c>
    </row>
    <row r="22" spans="1:8" s="252" customFormat="1" ht="14.25" customHeight="1">
      <c r="A22" s="255" t="s">
        <v>478</v>
      </c>
      <c r="B22" s="254" t="s">
        <v>479</v>
      </c>
      <c r="C22" s="220">
        <v>119.61151</v>
      </c>
      <c r="D22" s="220">
        <v>171.14238</v>
      </c>
      <c r="E22" s="220">
        <v>181.30109999999996</v>
      </c>
      <c r="F22" s="220">
        <v>175.06381</v>
      </c>
      <c r="G22" s="241">
        <v>-3.4402935227640485</v>
      </c>
      <c r="H22" s="241">
        <v>8.499042691501339</v>
      </c>
    </row>
    <row r="23" spans="1:8" s="252" customFormat="1" ht="18" customHeight="1">
      <c r="A23" s="255" t="s">
        <v>477</v>
      </c>
      <c r="B23" s="254" t="s">
        <v>622</v>
      </c>
      <c r="C23" s="220">
        <v>106.57507999999999</v>
      </c>
      <c r="D23" s="220">
        <v>154.39544</v>
      </c>
      <c r="E23" s="220">
        <v>188.03308</v>
      </c>
      <c r="F23" s="220">
        <v>158.62698999999998</v>
      </c>
      <c r="G23" s="241">
        <v>-15.638785473279505</v>
      </c>
      <c r="H23" s="241">
        <v>7.701063743753525</v>
      </c>
    </row>
    <row r="24" spans="1:8" s="252" customFormat="1" ht="20.25" customHeight="1">
      <c r="A24" s="255" t="s">
        <v>623</v>
      </c>
      <c r="B24" s="254" t="s">
        <v>624</v>
      </c>
      <c r="C24" s="220"/>
      <c r="D24" s="220"/>
      <c r="E24" s="220"/>
      <c r="F24" s="220">
        <v>126.51317</v>
      </c>
      <c r="G24" s="241"/>
      <c r="H24" s="241">
        <v>6.141993784250248</v>
      </c>
    </row>
    <row r="25" spans="1:8" s="252" customFormat="1" ht="12" customHeight="1">
      <c r="A25" s="225"/>
      <c r="B25" s="253" t="s">
        <v>38</v>
      </c>
      <c r="C25" s="220">
        <v>548.755529999999</v>
      </c>
      <c r="D25" s="220">
        <v>502.9354599999997</v>
      </c>
      <c r="E25" s="220">
        <v>290.5402899999999</v>
      </c>
      <c r="F25" s="220">
        <v>189.80836</v>
      </c>
      <c r="G25" s="241">
        <v>-34.67055464149221</v>
      </c>
      <c r="H25" s="241">
        <v>9.21486488180427</v>
      </c>
    </row>
    <row r="26" spans="1:8" s="250" customFormat="1" ht="14.25" customHeight="1">
      <c r="A26" s="251"/>
      <c r="B26" s="219" t="s">
        <v>377</v>
      </c>
      <c r="C26" s="218">
        <v>1185.244099999999</v>
      </c>
      <c r="D26" s="218">
        <v>1327.6277299999997</v>
      </c>
      <c r="E26" s="218">
        <v>1487.5249799999997</v>
      </c>
      <c r="F26" s="218">
        <v>2059.80622</v>
      </c>
      <c r="G26" s="217">
        <v>38.47204233168577</v>
      </c>
      <c r="H26" s="217">
        <v>100</v>
      </c>
    </row>
    <row r="27" spans="1:8" ht="15">
      <c r="A27" s="215"/>
      <c r="B27" s="215"/>
      <c r="C27" s="216"/>
      <c r="D27" s="216"/>
      <c r="E27" s="216"/>
      <c r="F27" s="216"/>
      <c r="G27" s="215"/>
      <c r="H27" s="215"/>
    </row>
    <row r="28" ht="15">
      <c r="A28" s="324" t="s">
        <v>0</v>
      </c>
    </row>
    <row r="29" spans="3:6" ht="15">
      <c r="C29" s="220"/>
      <c r="D29" s="220"/>
      <c r="E29" s="220"/>
      <c r="F29" s="220"/>
    </row>
    <row r="30" spans="3:6" ht="15">
      <c r="C30" s="220"/>
      <c r="D30" s="220"/>
      <c r="E30" s="220"/>
      <c r="F30" s="220"/>
    </row>
  </sheetData>
  <sheetProtection/>
  <mergeCells count="11">
    <mergeCell ref="E6:E7"/>
    <mergeCell ref="F6:F7"/>
    <mergeCell ref="A2:H2"/>
    <mergeCell ref="A3:H3"/>
    <mergeCell ref="A4:H4"/>
    <mergeCell ref="A6:A7"/>
    <mergeCell ref="B6:B7"/>
    <mergeCell ref="C6:C7"/>
    <mergeCell ref="G6:G7"/>
    <mergeCell ref="H6:H7"/>
    <mergeCell ref="D6:D7"/>
  </mergeCells>
  <printOptions/>
  <pageMargins left="0.75" right="0.75" top="1" bottom="1" header="0" footer="0"/>
  <pageSetup horizontalDpi="360" verticalDpi="36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F41"/>
  <sheetViews>
    <sheetView showGridLines="0" zoomScalePageLayoutView="0" workbookViewId="0" topLeftCell="A1">
      <selection activeCell="E8" sqref="E8"/>
    </sheetView>
  </sheetViews>
  <sheetFormatPr defaultColWidth="10.00390625" defaultRowHeight="12.75"/>
  <cols>
    <col min="1" max="1" width="39.00390625" style="105" customWidth="1"/>
    <col min="2" max="5" width="11.50390625" style="105" customWidth="1"/>
    <col min="6" max="6" width="11.25390625" style="105" customWidth="1"/>
    <col min="7" max="16384" width="10.00390625" style="105" customWidth="1"/>
  </cols>
  <sheetData>
    <row r="2" spans="1:6" ht="15">
      <c r="A2" s="403" t="s">
        <v>388</v>
      </c>
      <c r="B2" s="403"/>
      <c r="C2" s="403"/>
      <c r="D2" s="403"/>
      <c r="E2" s="403"/>
      <c r="F2" s="403"/>
    </row>
    <row r="3" spans="1:6" ht="15" customHeight="1">
      <c r="A3" s="414" t="s">
        <v>625</v>
      </c>
      <c r="B3" s="414"/>
      <c r="C3" s="414"/>
      <c r="D3" s="414"/>
      <c r="E3" s="414"/>
      <c r="F3" s="414"/>
    </row>
    <row r="4" spans="1:6" ht="15">
      <c r="A4" s="401" t="s">
        <v>5</v>
      </c>
      <c r="B4" s="401"/>
      <c r="C4" s="401"/>
      <c r="D4" s="401"/>
      <c r="E4" s="401"/>
      <c r="F4" s="401"/>
    </row>
    <row r="5" spans="1:6" ht="30.75" customHeight="1">
      <c r="A5" s="320" t="s">
        <v>26</v>
      </c>
      <c r="B5" s="321">
        <v>2014</v>
      </c>
      <c r="C5" s="321">
        <v>2015</v>
      </c>
      <c r="D5" s="321">
        <v>2016</v>
      </c>
      <c r="E5" s="321">
        <v>2017</v>
      </c>
      <c r="F5" s="319" t="s">
        <v>521</v>
      </c>
    </row>
    <row r="6" spans="1:6" ht="15">
      <c r="A6" s="113" t="s">
        <v>25</v>
      </c>
      <c r="D6" s="259"/>
      <c r="E6" s="259"/>
      <c r="F6" s="258"/>
    </row>
    <row r="7" spans="1:6" ht="15">
      <c r="A7" s="211" t="s">
        <v>21</v>
      </c>
      <c r="B7" s="210">
        <v>34271.38330999996</v>
      </c>
      <c r="C7" s="210">
        <v>34430.08996000003</v>
      </c>
      <c r="D7" s="210">
        <v>31032.69272000001</v>
      </c>
      <c r="E7" s="210">
        <v>39268.763590000024</v>
      </c>
      <c r="F7" s="7">
        <v>26.539981381287014</v>
      </c>
    </row>
    <row r="8" spans="1:6" ht="15">
      <c r="A8" s="211" t="s">
        <v>20</v>
      </c>
      <c r="B8" s="210">
        <v>116250.02881999999</v>
      </c>
      <c r="C8" s="210">
        <v>117576.94184999999</v>
      </c>
      <c r="D8" s="210">
        <v>118211.33852999986</v>
      </c>
      <c r="E8" s="210">
        <v>116766.66150999995</v>
      </c>
      <c r="F8" s="7">
        <v>-1.222113748109943</v>
      </c>
    </row>
    <row r="9" spans="1:6" ht="15">
      <c r="A9" s="211" t="s">
        <v>19</v>
      </c>
      <c r="B9" s="210">
        <v>264.0103</v>
      </c>
      <c r="C9" s="210">
        <v>386.03939</v>
      </c>
      <c r="D9" s="210">
        <v>261.0525</v>
      </c>
      <c r="E9" s="210">
        <v>630.9858399999999</v>
      </c>
      <c r="F9" s="7">
        <v>141.70840731270528</v>
      </c>
    </row>
    <row r="10" spans="1:6" ht="15">
      <c r="A10" s="211" t="s">
        <v>18</v>
      </c>
      <c r="B10" s="210">
        <v>505684.974629999</v>
      </c>
      <c r="C10" s="210">
        <v>542253.2136500005</v>
      </c>
      <c r="D10" s="210">
        <v>537905.4119399998</v>
      </c>
      <c r="E10" s="210">
        <v>561857.6194099985</v>
      </c>
      <c r="F10" s="7">
        <v>4.452866050113369</v>
      </c>
    </row>
    <row r="11" spans="1:6" ht="15">
      <c r="A11" s="211" t="s">
        <v>17</v>
      </c>
      <c r="B11" s="210">
        <v>506.571</v>
      </c>
      <c r="C11" s="210">
        <v>676.27799</v>
      </c>
      <c r="D11" s="210">
        <v>952.5747799999999</v>
      </c>
      <c r="E11" s="210">
        <v>316.6752</v>
      </c>
      <c r="F11" s="7">
        <v>-66.7558698121317</v>
      </c>
    </row>
    <row r="12" spans="1:6" ht="15">
      <c r="A12" s="211" t="s">
        <v>16</v>
      </c>
      <c r="B12" s="210">
        <v>43285.74719</v>
      </c>
      <c r="C12" s="210">
        <v>42529.18736</v>
      </c>
      <c r="D12" s="210">
        <v>38117.59428999997</v>
      </c>
      <c r="E12" s="210">
        <v>39293.62469999998</v>
      </c>
      <c r="F12" s="7">
        <v>3.0852692356519773</v>
      </c>
    </row>
    <row r="13" spans="2:6" ht="6" customHeight="1">
      <c r="B13" s="209"/>
      <c r="C13" s="209"/>
      <c r="D13" s="209"/>
      <c r="E13" s="209"/>
      <c r="F13" s="7"/>
    </row>
    <row r="14" spans="1:6" ht="15">
      <c r="A14" s="208" t="s">
        <v>377</v>
      </c>
      <c r="B14" s="207">
        <v>700262.715249999</v>
      </c>
      <c r="C14" s="207">
        <v>737851.7502000005</v>
      </c>
      <c r="D14" s="207">
        <v>726480.6647599996</v>
      </c>
      <c r="E14" s="207">
        <v>758134.3302499985</v>
      </c>
      <c r="F14" s="207">
        <v>4.357124287740821</v>
      </c>
    </row>
    <row r="15" ht="15">
      <c r="F15" s="7"/>
    </row>
    <row r="16" spans="1:6" ht="15">
      <c r="A16" s="113" t="s">
        <v>24</v>
      </c>
      <c r="F16" s="7"/>
    </row>
    <row r="17" spans="1:6" ht="15">
      <c r="A17" s="211" t="s">
        <v>21</v>
      </c>
      <c r="B17" s="210">
        <v>92255.76503999993</v>
      </c>
      <c r="C17" s="210">
        <v>67645.90654999993</v>
      </c>
      <c r="D17" s="210">
        <v>64801.827839999954</v>
      </c>
      <c r="E17" s="210">
        <v>74125.96132999993</v>
      </c>
      <c r="F17" s="7">
        <v>14.388689024361923</v>
      </c>
    </row>
    <row r="18" spans="1:6" ht="15">
      <c r="A18" s="211" t="s">
        <v>20</v>
      </c>
      <c r="B18" s="210">
        <v>30110.464790000024</v>
      </c>
      <c r="C18" s="210">
        <v>31922.529569999988</v>
      </c>
      <c r="D18" s="210">
        <v>51801.73636000001</v>
      </c>
      <c r="E18" s="210">
        <v>46767.21848999998</v>
      </c>
      <c r="F18" s="7">
        <v>-9.71882068780915</v>
      </c>
    </row>
    <row r="19" spans="1:6" ht="15">
      <c r="A19" s="211" t="s">
        <v>19</v>
      </c>
      <c r="B19" s="210">
        <v>1507.5072299999997</v>
      </c>
      <c r="C19" s="210">
        <v>4543.73144</v>
      </c>
      <c r="D19" s="210">
        <v>12406.695760000006</v>
      </c>
      <c r="E19" s="210">
        <v>11447.378440000008</v>
      </c>
      <c r="F19" s="7">
        <v>-7.732254732101196</v>
      </c>
    </row>
    <row r="20" spans="1:6" ht="15">
      <c r="A20" s="211" t="s">
        <v>18</v>
      </c>
      <c r="B20" s="210">
        <v>160994.0021099997</v>
      </c>
      <c r="C20" s="210">
        <v>157607.0058799999</v>
      </c>
      <c r="D20" s="210">
        <v>152856.71553999995</v>
      </c>
      <c r="E20" s="210">
        <v>153186.5304699999</v>
      </c>
      <c r="F20" s="7">
        <v>0.21576737982025307</v>
      </c>
    </row>
    <row r="21" spans="1:6" ht="15">
      <c r="A21" s="211" t="s">
        <v>17</v>
      </c>
      <c r="B21" s="210">
        <v>1300.9892399999999</v>
      </c>
      <c r="C21" s="210">
        <v>1637.6236800000001</v>
      </c>
      <c r="D21" s="210">
        <v>1318.2817299999995</v>
      </c>
      <c r="E21" s="210">
        <v>1747.86486</v>
      </c>
      <c r="F21" s="7">
        <v>32.58659512788671</v>
      </c>
    </row>
    <row r="22" spans="1:6" ht="15">
      <c r="A22" s="211" t="s">
        <v>16</v>
      </c>
      <c r="B22" s="210">
        <v>17412.66550000001</v>
      </c>
      <c r="C22" s="210">
        <v>12022.715490000004</v>
      </c>
      <c r="D22" s="210">
        <v>12196.217779999999</v>
      </c>
      <c r="E22" s="210">
        <v>13530.913430000002</v>
      </c>
      <c r="F22" s="7">
        <v>10.943520967530663</v>
      </c>
    </row>
    <row r="23" spans="2:6" ht="5.25" customHeight="1">
      <c r="B23" s="209"/>
      <c r="C23" s="209"/>
      <c r="D23" s="209"/>
      <c r="E23" s="209"/>
      <c r="F23" s="7"/>
    </row>
    <row r="24" spans="1:6" s="137" customFormat="1" ht="15">
      <c r="A24" s="208" t="s">
        <v>104</v>
      </c>
      <c r="B24" s="207">
        <v>303581.3939099997</v>
      </c>
      <c r="C24" s="207">
        <v>275379.51260999986</v>
      </c>
      <c r="D24" s="207">
        <v>295381.47500999994</v>
      </c>
      <c r="E24" s="207">
        <v>300805.86701999983</v>
      </c>
      <c r="F24" s="207">
        <v>1.8364022353860365</v>
      </c>
    </row>
    <row r="25" spans="1:6" s="108" customFormat="1" ht="15">
      <c r="A25" s="234"/>
      <c r="B25" s="233"/>
      <c r="C25" s="233"/>
      <c r="D25" s="233"/>
      <c r="E25" s="233"/>
      <c r="F25" s="101"/>
    </row>
    <row r="26" ht="15">
      <c r="A26" s="113" t="s">
        <v>37</v>
      </c>
    </row>
    <row r="27" spans="1:6" ht="15">
      <c r="A27" s="206" t="s">
        <v>21</v>
      </c>
      <c r="B27" s="204">
        <v>-57984.381729999965</v>
      </c>
      <c r="C27" s="204">
        <v>-33215.8165899999</v>
      </c>
      <c r="D27" s="204">
        <v>-33769.13511999995</v>
      </c>
      <c r="E27" s="204">
        <v>-34857.19773999991</v>
      </c>
      <c r="F27" s="2"/>
    </row>
    <row r="28" spans="1:6" ht="15">
      <c r="A28" s="206" t="s">
        <v>20</v>
      </c>
      <c r="B28" s="204">
        <v>86139.56402999996</v>
      </c>
      <c r="C28" s="204">
        <v>85654.41228</v>
      </c>
      <c r="D28" s="204">
        <v>66409.60216999985</v>
      </c>
      <c r="E28" s="204">
        <v>69999.44301999998</v>
      </c>
      <c r="F28" s="2"/>
    </row>
    <row r="29" spans="1:6" ht="15">
      <c r="A29" s="206" t="s">
        <v>19</v>
      </c>
      <c r="B29" s="204">
        <v>-1243.4969299999998</v>
      </c>
      <c r="C29" s="204">
        <v>-4157.69205</v>
      </c>
      <c r="D29" s="204">
        <v>-12145.643260000006</v>
      </c>
      <c r="E29" s="204">
        <v>-10816.392600000008</v>
      </c>
      <c r="F29" s="2"/>
    </row>
    <row r="30" spans="1:6" ht="15">
      <c r="A30" s="206" t="s">
        <v>18</v>
      </c>
      <c r="B30" s="204">
        <v>344690.9725199993</v>
      </c>
      <c r="C30" s="204">
        <v>384646.2077700006</v>
      </c>
      <c r="D30" s="204">
        <v>385048.69639999984</v>
      </c>
      <c r="E30" s="204">
        <v>408671.08893999865</v>
      </c>
      <c r="F30" s="2"/>
    </row>
    <row r="31" spans="1:6" ht="15">
      <c r="A31" s="206" t="s">
        <v>17</v>
      </c>
      <c r="B31" s="204">
        <v>-794.4182399999999</v>
      </c>
      <c r="C31" s="204">
        <v>-961.3456900000001</v>
      </c>
      <c r="D31" s="204">
        <v>-365.70694999999955</v>
      </c>
      <c r="E31" s="204">
        <v>-1431.18966</v>
      </c>
      <c r="F31" s="2"/>
    </row>
    <row r="32" spans="1:6" ht="15">
      <c r="A32" s="206" t="s">
        <v>16</v>
      </c>
      <c r="B32" s="204">
        <v>25873.08168999999</v>
      </c>
      <c r="C32" s="204">
        <v>30506.47187</v>
      </c>
      <c r="D32" s="204">
        <v>25921.376509999973</v>
      </c>
      <c r="E32" s="204">
        <v>25762.711269999978</v>
      </c>
      <c r="F32" s="2"/>
    </row>
    <row r="33" spans="1:6" ht="7.5" customHeight="1">
      <c r="A33" s="205"/>
      <c r="B33" s="204"/>
      <c r="C33" s="204"/>
      <c r="D33" s="204"/>
      <c r="E33" s="204"/>
      <c r="F33" s="2"/>
    </row>
    <row r="34" spans="1:6" ht="15">
      <c r="A34" s="203" t="s">
        <v>104</v>
      </c>
      <c r="B34" s="202">
        <v>396681.32133999927</v>
      </c>
      <c r="C34" s="202">
        <v>462472.2375900006</v>
      </c>
      <c r="D34" s="202">
        <v>431099.18974999967</v>
      </c>
      <c r="E34" s="202">
        <v>457328.46322999866</v>
      </c>
      <c r="F34" s="232"/>
    </row>
    <row r="35" ht="15">
      <c r="A35" s="105" t="s">
        <v>15</v>
      </c>
    </row>
    <row r="36" ht="15">
      <c r="A36" s="105" t="s">
        <v>376</v>
      </c>
    </row>
    <row r="37" ht="15">
      <c r="A37" s="105" t="s">
        <v>13</v>
      </c>
    </row>
    <row r="38" ht="15">
      <c r="A38" s="105" t="s">
        <v>12</v>
      </c>
    </row>
    <row r="39" s="108" customFormat="1" ht="15">
      <c r="A39" s="4" t="s">
        <v>11</v>
      </c>
    </row>
    <row r="40" s="108" customFormat="1" ht="15">
      <c r="A40" s="108" t="s">
        <v>10</v>
      </c>
    </row>
    <row r="41" ht="15">
      <c r="A41" s="324" t="s">
        <v>0</v>
      </c>
    </row>
  </sheetData>
  <sheetProtection/>
  <mergeCells count="3">
    <mergeCell ref="A3:F3"/>
    <mergeCell ref="A2:F2"/>
    <mergeCell ref="A4:F4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2:H31"/>
  <sheetViews>
    <sheetView showGridLines="0" zoomScalePageLayoutView="0" workbookViewId="0" topLeftCell="A1">
      <selection activeCell="B23" sqref="B23"/>
    </sheetView>
  </sheetViews>
  <sheetFormatPr defaultColWidth="10.00390625" defaultRowHeight="12.75"/>
  <cols>
    <col min="1" max="1" width="13.50390625" style="213" customWidth="1"/>
    <col min="2" max="2" width="41.75390625" style="213" customWidth="1"/>
    <col min="3" max="6" width="13.875" style="213" customWidth="1"/>
    <col min="7" max="7" width="11.50390625" style="213" customWidth="1"/>
    <col min="8" max="8" width="14.00390625" style="213" customWidth="1"/>
    <col min="9" max="16384" width="10.00390625" style="213" customWidth="1"/>
  </cols>
  <sheetData>
    <row r="2" spans="1:8" ht="15">
      <c r="A2" s="401" t="s">
        <v>389</v>
      </c>
      <c r="B2" s="401"/>
      <c r="C2" s="401"/>
      <c r="D2" s="401"/>
      <c r="E2" s="401"/>
      <c r="F2" s="401"/>
      <c r="G2" s="401"/>
      <c r="H2" s="401"/>
    </row>
    <row r="3" spans="1:8" ht="15">
      <c r="A3" s="401" t="s">
        <v>626</v>
      </c>
      <c r="B3" s="401"/>
      <c r="C3" s="401"/>
      <c r="D3" s="401"/>
      <c r="E3" s="401"/>
      <c r="F3" s="401"/>
      <c r="G3" s="401"/>
      <c r="H3" s="401"/>
    </row>
    <row r="4" spans="1:8" ht="15">
      <c r="A4" s="401" t="s">
        <v>5</v>
      </c>
      <c r="B4" s="401"/>
      <c r="C4" s="401"/>
      <c r="D4" s="401"/>
      <c r="E4" s="401"/>
      <c r="F4" s="401"/>
      <c r="G4" s="401"/>
      <c r="H4" s="401"/>
    </row>
    <row r="6" spans="1:8" s="108" customFormat="1" ht="37.5" customHeight="1">
      <c r="A6" s="396" t="s">
        <v>143</v>
      </c>
      <c r="B6" s="388" t="s">
        <v>142</v>
      </c>
      <c r="C6" s="389">
        <v>2014</v>
      </c>
      <c r="D6" s="389">
        <v>2015</v>
      </c>
      <c r="E6" s="389">
        <v>2016</v>
      </c>
      <c r="F6" s="389">
        <v>2017</v>
      </c>
      <c r="G6" s="386" t="s">
        <v>521</v>
      </c>
      <c r="H6" s="390" t="s">
        <v>530</v>
      </c>
    </row>
    <row r="7" spans="1:8" s="261" customFormat="1" ht="12" customHeight="1">
      <c r="A7" s="396"/>
      <c r="B7" s="388"/>
      <c r="C7" s="389"/>
      <c r="D7" s="389"/>
      <c r="E7" s="389"/>
      <c r="F7" s="389"/>
      <c r="G7" s="386"/>
      <c r="H7" s="390"/>
    </row>
    <row r="8" spans="1:8" s="261" customFormat="1" ht="15">
      <c r="A8" s="226" t="s">
        <v>25</v>
      </c>
      <c r="B8" s="248"/>
      <c r="C8" s="220"/>
      <c r="D8" s="220"/>
      <c r="E8" s="220"/>
      <c r="F8" s="220"/>
      <c r="G8" s="265"/>
      <c r="H8" s="265"/>
    </row>
    <row r="9" spans="1:8" s="261" customFormat="1" ht="15">
      <c r="A9" s="264" t="s">
        <v>439</v>
      </c>
      <c r="B9" s="254" t="s">
        <v>614</v>
      </c>
      <c r="C9" s="220">
        <v>162883.16577</v>
      </c>
      <c r="D9" s="220">
        <v>172364.84468999997</v>
      </c>
      <c r="E9" s="220">
        <v>142960.73203</v>
      </c>
      <c r="F9" s="220">
        <v>168428.53457999995</v>
      </c>
      <c r="G9" s="241">
        <v>17.814544027835268</v>
      </c>
      <c r="H9" s="241">
        <v>22.21618621655872</v>
      </c>
    </row>
    <row r="10" spans="1:8" s="261" customFormat="1" ht="15">
      <c r="A10" s="264" t="s">
        <v>480</v>
      </c>
      <c r="B10" s="254" t="s">
        <v>345</v>
      </c>
      <c r="C10" s="220">
        <v>34062.311689999995</v>
      </c>
      <c r="D10" s="220">
        <v>37148.86603000001</v>
      </c>
      <c r="E10" s="220">
        <v>41959.285059999995</v>
      </c>
      <c r="F10" s="220">
        <v>42963.48441000001</v>
      </c>
      <c r="G10" s="241">
        <v>2.3932708781001732</v>
      </c>
      <c r="H10" s="241">
        <v>5.667001571585947</v>
      </c>
    </row>
    <row r="11" spans="1:8" s="261" customFormat="1" ht="15">
      <c r="A11" s="264" t="s">
        <v>440</v>
      </c>
      <c r="B11" s="254" t="s">
        <v>274</v>
      </c>
      <c r="C11" s="220">
        <v>8531.39701</v>
      </c>
      <c r="D11" s="220">
        <v>11942.04594</v>
      </c>
      <c r="E11" s="220">
        <v>30739.031620000005</v>
      </c>
      <c r="F11" s="220">
        <v>36962.150100000006</v>
      </c>
      <c r="G11" s="241">
        <v>20.245004972606218</v>
      </c>
      <c r="H11" s="241">
        <v>4.875409096407962</v>
      </c>
    </row>
    <row r="12" spans="1:8" s="261" customFormat="1" ht="15">
      <c r="A12" s="264" t="s">
        <v>481</v>
      </c>
      <c r="B12" s="254" t="s">
        <v>482</v>
      </c>
      <c r="C12" s="220">
        <v>29473.92313999999</v>
      </c>
      <c r="D12" s="220">
        <v>30720.95269999999</v>
      </c>
      <c r="E12" s="220">
        <v>30220.187929999993</v>
      </c>
      <c r="F12" s="220">
        <v>31514.79061</v>
      </c>
      <c r="G12" s="241">
        <v>4.283900163025911</v>
      </c>
      <c r="H12" s="241">
        <v>4.156887421205137</v>
      </c>
    </row>
    <row r="13" spans="1:8" s="261" customFormat="1" ht="15">
      <c r="A13" s="264" t="s">
        <v>483</v>
      </c>
      <c r="B13" s="254" t="s">
        <v>627</v>
      </c>
      <c r="C13" s="220">
        <v>20250.56554999998</v>
      </c>
      <c r="D13" s="220">
        <v>23095.167420000016</v>
      </c>
      <c r="E13" s="220">
        <v>23796.205600000012</v>
      </c>
      <c r="F13" s="220">
        <v>25758.239889999997</v>
      </c>
      <c r="G13" s="241">
        <v>8.245156068074921</v>
      </c>
      <c r="H13" s="241">
        <v>3.397582573724909</v>
      </c>
    </row>
    <row r="14" spans="1:8" s="261" customFormat="1" ht="16.5" customHeight="1">
      <c r="A14" s="264" t="s">
        <v>469</v>
      </c>
      <c r="B14" s="254" t="s">
        <v>621</v>
      </c>
      <c r="C14" s="220">
        <v>20882.352460000006</v>
      </c>
      <c r="D14" s="220">
        <v>22768.871179999995</v>
      </c>
      <c r="E14" s="220">
        <v>19860.07366</v>
      </c>
      <c r="F14" s="220">
        <v>18454.181800000006</v>
      </c>
      <c r="G14" s="241">
        <v>-7.078986131011122</v>
      </c>
      <c r="H14" s="241">
        <v>2.434157254680005</v>
      </c>
    </row>
    <row r="15" spans="1:8" s="261" customFormat="1" ht="15">
      <c r="A15" s="264" t="s">
        <v>410</v>
      </c>
      <c r="B15" s="254" t="s">
        <v>409</v>
      </c>
      <c r="C15" s="220">
        <v>14491.284839999997</v>
      </c>
      <c r="D15" s="220">
        <v>15645.01992</v>
      </c>
      <c r="E15" s="220">
        <v>15230.452280000007</v>
      </c>
      <c r="F15" s="220">
        <v>14739.897620000002</v>
      </c>
      <c r="G15" s="241">
        <v>-3.2208804504392896</v>
      </c>
      <c r="H15" s="241">
        <v>1.9442329718981923</v>
      </c>
    </row>
    <row r="16" spans="1:8" s="261" customFormat="1" ht="15">
      <c r="A16" s="248"/>
      <c r="B16" s="253" t="s">
        <v>38</v>
      </c>
      <c r="C16" s="220">
        <v>409687.714789999</v>
      </c>
      <c r="D16" s="220">
        <v>424165.9823200005</v>
      </c>
      <c r="E16" s="220">
        <v>421714.6965799996</v>
      </c>
      <c r="F16" s="220">
        <v>419313.0512399985</v>
      </c>
      <c r="G16" s="241">
        <v>-0.5694952913611551</v>
      </c>
      <c r="H16" s="241">
        <v>55.30854289393912</v>
      </c>
    </row>
    <row r="17" spans="1:8" s="260" customFormat="1" ht="15">
      <c r="A17" s="240"/>
      <c r="B17" s="219" t="s">
        <v>377</v>
      </c>
      <c r="C17" s="230">
        <v>700262.715249999</v>
      </c>
      <c r="D17" s="230">
        <v>737851.7502000005</v>
      </c>
      <c r="E17" s="230">
        <v>726480.6647599996</v>
      </c>
      <c r="F17" s="230">
        <v>758134.3302499985</v>
      </c>
      <c r="G17" s="229">
        <v>4.357124287740821</v>
      </c>
      <c r="H17" s="229">
        <v>100</v>
      </c>
    </row>
    <row r="18" spans="1:8" s="261" customFormat="1" ht="15">
      <c r="A18" s="246"/>
      <c r="B18" s="245"/>
      <c r="C18" s="228"/>
      <c r="D18" s="228"/>
      <c r="E18" s="228"/>
      <c r="F18" s="228"/>
      <c r="G18" s="2"/>
      <c r="H18" s="2"/>
    </row>
    <row r="19" ht="15">
      <c r="A19" s="226" t="s">
        <v>24</v>
      </c>
    </row>
    <row r="20" spans="1:8" s="261" customFormat="1" ht="15">
      <c r="A20" s="255" t="s">
        <v>443</v>
      </c>
      <c r="B20" s="263" t="s">
        <v>600</v>
      </c>
      <c r="C20" s="220">
        <v>12928.800860000001</v>
      </c>
      <c r="D20" s="220">
        <v>15469.363819999999</v>
      </c>
      <c r="E20" s="220">
        <v>12308.80589</v>
      </c>
      <c r="F20" s="220">
        <v>21149.865980000006</v>
      </c>
      <c r="G20" s="241">
        <v>71.82711441718905</v>
      </c>
      <c r="H20" s="241">
        <v>7.031068306454875</v>
      </c>
    </row>
    <row r="21" spans="1:8" s="261" customFormat="1" ht="15">
      <c r="A21" s="255" t="s">
        <v>628</v>
      </c>
      <c r="B21" s="263" t="s">
        <v>629</v>
      </c>
      <c r="C21" s="220">
        <v>12018.803940000002</v>
      </c>
      <c r="D21" s="220">
        <v>13160.260380000002</v>
      </c>
      <c r="E21" s="220">
        <v>7387.16324</v>
      </c>
      <c r="F21" s="220">
        <v>16602.899739999997</v>
      </c>
      <c r="G21" s="241">
        <v>124.75338909662428</v>
      </c>
      <c r="H21" s="241">
        <v>5.519473374798276</v>
      </c>
    </row>
    <row r="22" spans="1:8" s="261" customFormat="1" ht="15">
      <c r="A22" s="255" t="s">
        <v>301</v>
      </c>
      <c r="B22" s="263" t="s">
        <v>630</v>
      </c>
      <c r="C22" s="220">
        <v>7321.11685</v>
      </c>
      <c r="D22" s="220">
        <v>5582.8906099999995</v>
      </c>
      <c r="E22" s="220">
        <v>8963.077019999999</v>
      </c>
      <c r="F22" s="220">
        <v>14196.63464999991</v>
      </c>
      <c r="G22" s="241">
        <v>58.3901891986633</v>
      </c>
      <c r="H22" s="241">
        <v>4.71953382779466</v>
      </c>
    </row>
    <row r="23" spans="1:8" s="261" customFormat="1" ht="15">
      <c r="A23" s="255" t="s">
        <v>631</v>
      </c>
      <c r="B23" s="263" t="s">
        <v>632</v>
      </c>
      <c r="C23" s="220">
        <v>470.65340000000003</v>
      </c>
      <c r="D23" s="220">
        <v>5759.825509999999</v>
      </c>
      <c r="E23" s="220">
        <v>7736.8828300000005</v>
      </c>
      <c r="F23" s="220">
        <v>13523.5954</v>
      </c>
      <c r="G23" s="241">
        <v>74.79385040654674</v>
      </c>
      <c r="H23" s="241">
        <v>4.4957884412210785</v>
      </c>
    </row>
    <row r="24" spans="1:8" s="261" customFormat="1" ht="15">
      <c r="A24" s="255" t="s">
        <v>633</v>
      </c>
      <c r="B24" s="263" t="s">
        <v>634</v>
      </c>
      <c r="C24" s="220"/>
      <c r="D24" s="220">
        <v>3123.1449500000003</v>
      </c>
      <c r="E24" s="220">
        <v>8553.524660000001</v>
      </c>
      <c r="F24" s="220">
        <v>9414.45708</v>
      </c>
      <c r="G24" s="241">
        <v>10.065235727045874</v>
      </c>
      <c r="H24" s="241">
        <v>3.1297451653009336</v>
      </c>
    </row>
    <row r="25" spans="1:8" s="261" customFormat="1" ht="15">
      <c r="A25" s="255" t="s">
        <v>406</v>
      </c>
      <c r="B25" s="263" t="s">
        <v>271</v>
      </c>
      <c r="C25" s="220">
        <v>10780.302499999996</v>
      </c>
      <c r="D25" s="220">
        <v>9087.343710000001</v>
      </c>
      <c r="E25" s="220">
        <v>10022.046110000003</v>
      </c>
      <c r="F25" s="220">
        <v>8496.437469999999</v>
      </c>
      <c r="G25" s="241">
        <v>-15.222526650298995</v>
      </c>
      <c r="H25" s="241">
        <v>2.8245584283883307</v>
      </c>
    </row>
    <row r="26" spans="1:8" s="261" customFormat="1" ht="15.75" customHeight="1">
      <c r="A26" s="225"/>
      <c r="B26" s="262" t="s">
        <v>38</v>
      </c>
      <c r="C26" s="220">
        <v>260061.7163599997</v>
      </c>
      <c r="D26" s="220">
        <v>223196.68362999987</v>
      </c>
      <c r="E26" s="220">
        <v>240409.97525999992</v>
      </c>
      <c r="F26" s="220">
        <v>217421.9766999999</v>
      </c>
      <c r="G26" s="241">
        <v>-9.561998638009428</v>
      </c>
      <c r="H26" s="241">
        <v>72.27983245604185</v>
      </c>
    </row>
    <row r="27" spans="1:8" s="260" customFormat="1" ht="14.25" customHeight="1">
      <c r="A27" s="251"/>
      <c r="B27" s="219" t="s">
        <v>377</v>
      </c>
      <c r="C27" s="218">
        <v>303581.3939099997</v>
      </c>
      <c r="D27" s="218">
        <v>275379.51260999986</v>
      </c>
      <c r="E27" s="218">
        <v>295381.47500999994</v>
      </c>
      <c r="F27" s="218">
        <v>300805.86701999983</v>
      </c>
      <c r="G27" s="229">
        <v>1.8364022353860365</v>
      </c>
      <c r="H27" s="229">
        <v>100</v>
      </c>
    </row>
    <row r="28" spans="1:8" ht="15">
      <c r="A28" s="215"/>
      <c r="B28" s="215"/>
      <c r="C28" s="216"/>
      <c r="D28" s="216"/>
      <c r="E28" s="216"/>
      <c r="F28" s="216"/>
      <c r="G28" s="215"/>
      <c r="H28" s="215"/>
    </row>
    <row r="29" ht="15">
      <c r="A29" s="324" t="s">
        <v>0</v>
      </c>
    </row>
    <row r="30" spans="3:6" ht="15">
      <c r="C30" s="214"/>
      <c r="D30" s="214"/>
      <c r="E30" s="214"/>
      <c r="F30" s="214"/>
    </row>
    <row r="31" spans="3:6" ht="15">
      <c r="C31" s="23"/>
      <c r="D31" s="23"/>
      <c r="E31" s="23"/>
      <c r="F31" s="23"/>
    </row>
  </sheetData>
  <sheetProtection/>
  <mergeCells count="11">
    <mergeCell ref="E6:E7"/>
    <mergeCell ref="F6:F7"/>
    <mergeCell ref="A2:H2"/>
    <mergeCell ref="A3:H3"/>
    <mergeCell ref="A4:H4"/>
    <mergeCell ref="A6:A7"/>
    <mergeCell ref="B6:B7"/>
    <mergeCell ref="C6:C7"/>
    <mergeCell ref="G6:G7"/>
    <mergeCell ref="H6:H7"/>
    <mergeCell ref="D6:D7"/>
  </mergeCells>
  <printOptions/>
  <pageMargins left="0.75" right="0.75" top="1" bottom="1" header="0" footer="0"/>
  <pageSetup horizontalDpi="360" verticalDpi="36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F41"/>
  <sheetViews>
    <sheetView showGridLines="0" zoomScalePageLayoutView="0" workbookViewId="0" topLeftCell="A1">
      <selection activeCell="C9" sqref="C9"/>
    </sheetView>
  </sheetViews>
  <sheetFormatPr defaultColWidth="11.375" defaultRowHeight="12.75"/>
  <cols>
    <col min="1" max="1" width="46.625" style="105" customWidth="1"/>
    <col min="2" max="5" width="11.625" style="105" customWidth="1"/>
    <col min="6" max="16384" width="11.375" style="105" customWidth="1"/>
  </cols>
  <sheetData>
    <row r="2" spans="1:6" ht="15">
      <c r="A2" s="401" t="s">
        <v>390</v>
      </c>
      <c r="B2" s="401"/>
      <c r="C2" s="401"/>
      <c r="D2" s="401"/>
      <c r="E2" s="401"/>
      <c r="F2" s="401"/>
    </row>
    <row r="3" spans="1:6" ht="15" customHeight="1">
      <c r="A3" s="416" t="s">
        <v>635</v>
      </c>
      <c r="B3" s="416"/>
      <c r="C3" s="416"/>
      <c r="D3" s="416"/>
      <c r="E3" s="416"/>
      <c r="F3" s="416"/>
    </row>
    <row r="4" spans="1:6" ht="15">
      <c r="A4" s="401" t="s">
        <v>5</v>
      </c>
      <c r="B4" s="401"/>
      <c r="C4" s="401"/>
      <c r="D4" s="401"/>
      <c r="E4" s="401"/>
      <c r="F4" s="401"/>
    </row>
    <row r="5" spans="1:6" ht="30.75" customHeight="1">
      <c r="A5" s="320" t="s">
        <v>26</v>
      </c>
      <c r="B5" s="321">
        <v>2014</v>
      </c>
      <c r="C5" s="321">
        <v>2015</v>
      </c>
      <c r="D5" s="321">
        <v>2016</v>
      </c>
      <c r="E5" s="321">
        <v>2017</v>
      </c>
      <c r="F5" s="319" t="s">
        <v>521</v>
      </c>
    </row>
    <row r="6" spans="1:5" ht="15">
      <c r="A6" s="113" t="s">
        <v>25</v>
      </c>
      <c r="B6" s="267"/>
      <c r="C6" s="267"/>
      <c r="D6" s="267"/>
      <c r="E6" s="267"/>
    </row>
    <row r="7" spans="1:6" ht="15">
      <c r="A7" s="211" t="s">
        <v>21</v>
      </c>
      <c r="B7" s="210">
        <v>9271.87566</v>
      </c>
      <c r="C7" s="210">
        <v>9036.14349</v>
      </c>
      <c r="D7" s="210">
        <v>9292.608950000003</v>
      </c>
      <c r="E7" s="210">
        <v>8606.878929999999</v>
      </c>
      <c r="F7" s="7">
        <v>-7.379305679273251</v>
      </c>
    </row>
    <row r="8" spans="1:6" ht="15">
      <c r="A8" s="211" t="s">
        <v>20</v>
      </c>
      <c r="B8" s="210">
        <v>3916.70289</v>
      </c>
      <c r="C8" s="210">
        <v>2182.42502</v>
      </c>
      <c r="D8" s="210">
        <v>1941.4549800000002</v>
      </c>
      <c r="E8" s="210">
        <v>3315.3798</v>
      </c>
      <c r="F8" s="7">
        <v>70.76779189595217</v>
      </c>
    </row>
    <row r="9" spans="1:6" ht="15">
      <c r="A9" s="211" t="s">
        <v>19</v>
      </c>
      <c r="B9" s="210">
        <v>317.31189</v>
      </c>
      <c r="C9" s="210">
        <v>151.03803000000002</v>
      </c>
      <c r="D9" s="210"/>
      <c r="E9" s="210"/>
      <c r="F9" s="7"/>
    </row>
    <row r="10" spans="1:6" ht="15">
      <c r="A10" s="211" t="s">
        <v>18</v>
      </c>
      <c r="B10" s="210">
        <v>66953.37044999996</v>
      </c>
      <c r="C10" s="210">
        <v>67467.43912999998</v>
      </c>
      <c r="D10" s="210">
        <v>73682.81055000004</v>
      </c>
      <c r="E10" s="210">
        <v>71439.27368999993</v>
      </c>
      <c r="F10" s="7">
        <v>-3.044857875606788</v>
      </c>
    </row>
    <row r="11" spans="1:6" ht="15">
      <c r="A11" s="211" t="s">
        <v>17</v>
      </c>
      <c r="B11" s="210">
        <v>0</v>
      </c>
      <c r="C11" s="210">
        <v>4.5</v>
      </c>
      <c r="D11" s="210"/>
      <c r="E11" s="210"/>
      <c r="F11" s="7"/>
    </row>
    <row r="12" spans="1:6" ht="15">
      <c r="A12" s="211" t="s">
        <v>16</v>
      </c>
      <c r="B12" s="210">
        <v>2909.0953599999993</v>
      </c>
      <c r="C12" s="210">
        <v>3934.13277</v>
      </c>
      <c r="D12" s="210">
        <v>3009.1956099999998</v>
      </c>
      <c r="E12" s="210">
        <v>2387.37509</v>
      </c>
      <c r="F12" s="7">
        <v>-20.66401127044046</v>
      </c>
    </row>
    <row r="13" spans="1:6" ht="5.25" customHeight="1">
      <c r="A13" s="266"/>
      <c r="B13" s="209"/>
      <c r="C13" s="209"/>
      <c r="D13" s="209"/>
      <c r="E13" s="209"/>
      <c r="F13" s="7"/>
    </row>
    <row r="14" spans="1:6" ht="15">
      <c r="A14" s="208" t="s">
        <v>377</v>
      </c>
      <c r="B14" s="207">
        <v>83368.35624999995</v>
      </c>
      <c r="C14" s="207">
        <v>82775.67843999999</v>
      </c>
      <c r="D14" s="207">
        <v>87926.07009000004</v>
      </c>
      <c r="E14" s="207">
        <v>85748.90750999993</v>
      </c>
      <c r="F14" s="207">
        <v>-2.4761286132447324</v>
      </c>
    </row>
    <row r="15" ht="15">
      <c r="F15" s="7"/>
    </row>
    <row r="16" spans="1:6" ht="15">
      <c r="A16" s="113" t="s">
        <v>24</v>
      </c>
      <c r="F16" s="7"/>
    </row>
    <row r="17" spans="1:6" ht="15">
      <c r="A17" s="211" t="s">
        <v>21</v>
      </c>
      <c r="B17" s="210">
        <v>36.823539999999994</v>
      </c>
      <c r="C17" s="210">
        <v>6.269379999999999</v>
      </c>
      <c r="D17" s="210">
        <v>19.226760000000002</v>
      </c>
      <c r="E17" s="210">
        <v>6.66535</v>
      </c>
      <c r="F17" s="7">
        <v>-65.33295261396096</v>
      </c>
    </row>
    <row r="18" spans="1:6" ht="15">
      <c r="A18" s="211" t="s">
        <v>20</v>
      </c>
      <c r="B18" s="210">
        <v>0.01075</v>
      </c>
      <c r="C18" s="210">
        <v>0</v>
      </c>
      <c r="D18" s="210">
        <v>0.7260599999999999</v>
      </c>
      <c r="E18" s="210">
        <v>0</v>
      </c>
      <c r="F18" s="7">
        <v>-100</v>
      </c>
    </row>
    <row r="19" spans="1:6" ht="15">
      <c r="A19" s="211" t="s">
        <v>19</v>
      </c>
      <c r="B19" s="210">
        <v>110.64301000000002</v>
      </c>
      <c r="C19" s="210">
        <v>16.19755</v>
      </c>
      <c r="D19" s="210">
        <v>21.738049999999998</v>
      </c>
      <c r="E19" s="210">
        <v>11.56988</v>
      </c>
      <c r="F19" s="7">
        <v>-46.7759067625661</v>
      </c>
    </row>
    <row r="20" spans="1:6" ht="15">
      <c r="A20" s="211" t="s">
        <v>18</v>
      </c>
      <c r="B20" s="210">
        <v>468.3546499999999</v>
      </c>
      <c r="C20" s="210">
        <v>972.0472299999999</v>
      </c>
      <c r="D20" s="210">
        <v>1141.10375</v>
      </c>
      <c r="E20" s="210">
        <v>568.1546900000001</v>
      </c>
      <c r="F20" s="7">
        <v>-50.21007599002281</v>
      </c>
    </row>
    <row r="21" spans="1:6" ht="15">
      <c r="A21" s="211" t="s">
        <v>17</v>
      </c>
      <c r="B21" s="210"/>
      <c r="C21" s="210"/>
      <c r="D21" s="210"/>
      <c r="E21" s="210"/>
      <c r="F21" s="7"/>
    </row>
    <row r="22" spans="1:6" ht="15">
      <c r="A22" s="211" t="s">
        <v>16</v>
      </c>
      <c r="B22" s="210">
        <v>1689.4441999999997</v>
      </c>
      <c r="C22" s="210">
        <v>0.04044</v>
      </c>
      <c r="D22" s="210">
        <v>2536.5623400000004</v>
      </c>
      <c r="E22" s="210">
        <v>6320.911619999999</v>
      </c>
      <c r="F22" s="7">
        <v>149.19204706003785</v>
      </c>
    </row>
    <row r="23" spans="2:6" ht="6" customHeight="1">
      <c r="B23" s="210"/>
      <c r="C23" s="209"/>
      <c r="D23" s="209"/>
      <c r="E23" s="209"/>
      <c r="F23" s="7"/>
    </row>
    <row r="24" spans="1:6" ht="15">
      <c r="A24" s="208" t="s">
        <v>104</v>
      </c>
      <c r="B24" s="207">
        <v>2305.2761499999997</v>
      </c>
      <c r="C24" s="207">
        <v>994.5545999999999</v>
      </c>
      <c r="D24" s="207">
        <v>3719.35696</v>
      </c>
      <c r="E24" s="207">
        <v>6907.301539999999</v>
      </c>
      <c r="F24" s="207">
        <v>85.712251184409</v>
      </c>
    </row>
    <row r="25" spans="1:6" s="108" customFormat="1" ht="15">
      <c r="A25" s="234"/>
      <c r="B25" s="233"/>
      <c r="C25" s="233"/>
      <c r="D25" s="233"/>
      <c r="E25" s="233"/>
      <c r="F25" s="101"/>
    </row>
    <row r="26" ht="15">
      <c r="A26" s="113" t="s">
        <v>37</v>
      </c>
    </row>
    <row r="27" spans="1:6" ht="15">
      <c r="A27" s="206" t="s">
        <v>21</v>
      </c>
      <c r="B27" s="204">
        <v>9235.05212</v>
      </c>
      <c r="C27" s="204">
        <v>9029.87411</v>
      </c>
      <c r="D27" s="204">
        <v>9273.382190000004</v>
      </c>
      <c r="E27" s="204">
        <v>8600.21358</v>
      </c>
      <c r="F27" s="2"/>
    </row>
    <row r="28" spans="1:6" ht="15">
      <c r="A28" s="206" t="s">
        <v>20</v>
      </c>
      <c r="B28" s="204">
        <v>3916.69214</v>
      </c>
      <c r="C28" s="204">
        <v>2182.42502</v>
      </c>
      <c r="D28" s="204">
        <v>1940.7289200000002</v>
      </c>
      <c r="E28" s="204">
        <v>3315.3798</v>
      </c>
      <c r="F28" s="2"/>
    </row>
    <row r="29" spans="1:6" ht="15">
      <c r="A29" s="206" t="s">
        <v>19</v>
      </c>
      <c r="B29" s="204">
        <v>206.66888</v>
      </c>
      <c r="C29" s="204">
        <v>134.84048</v>
      </c>
      <c r="D29" s="204">
        <v>-21.738049999999998</v>
      </c>
      <c r="E29" s="204">
        <v>-11.56988</v>
      </c>
      <c r="F29" s="2"/>
    </row>
    <row r="30" spans="1:6" ht="15">
      <c r="A30" s="206" t="s">
        <v>18</v>
      </c>
      <c r="B30" s="204">
        <v>66485.01579999996</v>
      </c>
      <c r="C30" s="204">
        <v>66495.39189999999</v>
      </c>
      <c r="D30" s="204">
        <v>72541.70680000004</v>
      </c>
      <c r="E30" s="204">
        <v>70871.11899999993</v>
      </c>
      <c r="F30" s="2"/>
    </row>
    <row r="31" spans="1:6" ht="15">
      <c r="A31" s="211" t="s">
        <v>17</v>
      </c>
      <c r="B31" s="204"/>
      <c r="C31" s="204">
        <v>4.5</v>
      </c>
      <c r="D31" s="204"/>
      <c r="E31" s="204"/>
      <c r="F31" s="2"/>
    </row>
    <row r="32" spans="1:6" ht="15">
      <c r="A32" s="206" t="s">
        <v>16</v>
      </c>
      <c r="B32" s="204">
        <v>1219.6511599999997</v>
      </c>
      <c r="C32" s="204">
        <v>3934.09233</v>
      </c>
      <c r="D32" s="204">
        <v>472.63326999999936</v>
      </c>
      <c r="E32" s="204">
        <v>-3933.536529999999</v>
      </c>
      <c r="F32" s="2"/>
    </row>
    <row r="33" spans="1:6" ht="7.5" customHeight="1">
      <c r="A33" s="205"/>
      <c r="B33" s="204"/>
      <c r="C33" s="204"/>
      <c r="D33" s="204"/>
      <c r="E33" s="204"/>
      <c r="F33" s="2"/>
    </row>
    <row r="34" spans="1:6" ht="15">
      <c r="A34" s="203" t="s">
        <v>104</v>
      </c>
      <c r="B34" s="202">
        <v>81063.08009999995</v>
      </c>
      <c r="C34" s="202">
        <v>81781.12383999999</v>
      </c>
      <c r="D34" s="202">
        <v>84206.71313000003</v>
      </c>
      <c r="E34" s="202">
        <v>78841.60596999993</v>
      </c>
      <c r="F34" s="232"/>
    </row>
    <row r="35" ht="15">
      <c r="A35" s="105" t="s">
        <v>15</v>
      </c>
    </row>
    <row r="36" ht="15">
      <c r="A36" s="105" t="s">
        <v>376</v>
      </c>
    </row>
    <row r="37" ht="15">
      <c r="A37" s="105" t="s">
        <v>13</v>
      </c>
    </row>
    <row r="38" s="108" customFormat="1" ht="15">
      <c r="A38" s="105" t="s">
        <v>12</v>
      </c>
    </row>
    <row r="39" spans="1:6" s="108" customFormat="1" ht="15">
      <c r="A39" s="108" t="s">
        <v>10</v>
      </c>
      <c r="B39" s="105"/>
      <c r="C39" s="105"/>
      <c r="D39" s="105"/>
      <c r="E39" s="105"/>
      <c r="F39" s="105"/>
    </row>
    <row r="40" ht="15">
      <c r="A40" s="324" t="s">
        <v>0</v>
      </c>
    </row>
    <row r="41" ht="15">
      <c r="A41" s="184"/>
    </row>
  </sheetData>
  <sheetProtection/>
  <mergeCells count="3">
    <mergeCell ref="A3:F3"/>
    <mergeCell ref="A2:F2"/>
    <mergeCell ref="A4:F4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B22" sqref="B22"/>
    </sheetView>
  </sheetViews>
  <sheetFormatPr defaultColWidth="10.00390625" defaultRowHeight="12.75"/>
  <cols>
    <col min="1" max="1" width="14.125" style="213" customWidth="1"/>
    <col min="2" max="2" width="38.875" style="213" customWidth="1"/>
    <col min="3" max="6" width="13.875" style="213" customWidth="1"/>
    <col min="7" max="7" width="10.875" style="213" customWidth="1"/>
    <col min="8" max="8" width="13.50390625" style="213" customWidth="1"/>
    <col min="9" max="16384" width="10.00390625" style="213" customWidth="1"/>
  </cols>
  <sheetData>
    <row r="1" spans="1:8" ht="15">
      <c r="A1" s="401" t="s">
        <v>391</v>
      </c>
      <c r="B1" s="401"/>
      <c r="C1" s="401"/>
      <c r="D1" s="401"/>
      <c r="E1" s="401"/>
      <c r="F1" s="401"/>
      <c r="G1" s="401"/>
      <c r="H1" s="401"/>
    </row>
    <row r="2" spans="1:8" ht="15" customHeight="1">
      <c r="A2" s="414" t="s">
        <v>636</v>
      </c>
      <c r="B2" s="414"/>
      <c r="C2" s="414"/>
      <c r="D2" s="414"/>
      <c r="E2" s="414"/>
      <c r="F2" s="414"/>
      <c r="G2" s="414"/>
      <c r="H2" s="414"/>
    </row>
    <row r="3" spans="1:8" ht="15">
      <c r="A3" s="401" t="s">
        <v>5</v>
      </c>
      <c r="B3" s="401"/>
      <c r="C3" s="401"/>
      <c r="D3" s="401"/>
      <c r="E3" s="401"/>
      <c r="F3" s="401"/>
      <c r="G3" s="401"/>
      <c r="H3" s="401"/>
    </row>
    <row r="5" spans="1:8" s="108" customFormat="1" ht="37.5" customHeight="1">
      <c r="A5" s="396" t="s">
        <v>143</v>
      </c>
      <c r="B5" s="388" t="s">
        <v>142</v>
      </c>
      <c r="C5" s="389">
        <v>2014</v>
      </c>
      <c r="D5" s="389">
        <v>2015</v>
      </c>
      <c r="E5" s="389">
        <v>2016</v>
      </c>
      <c r="F5" s="389">
        <v>2017</v>
      </c>
      <c r="G5" s="386" t="s">
        <v>521</v>
      </c>
      <c r="H5" s="390" t="s">
        <v>530</v>
      </c>
    </row>
    <row r="6" spans="1:8" s="269" customFormat="1" ht="12" customHeight="1">
      <c r="A6" s="396"/>
      <c r="B6" s="388"/>
      <c r="C6" s="389"/>
      <c r="D6" s="389"/>
      <c r="E6" s="389"/>
      <c r="F6" s="389"/>
      <c r="G6" s="386"/>
      <c r="H6" s="390"/>
    </row>
    <row r="7" ht="15">
      <c r="A7" s="226" t="s">
        <v>25</v>
      </c>
    </row>
    <row r="8" spans="1:8" s="269" customFormat="1" ht="15">
      <c r="A8" s="264" t="s">
        <v>439</v>
      </c>
      <c r="B8" s="254" t="s">
        <v>282</v>
      </c>
      <c r="C8" s="220">
        <v>38106.93476999999</v>
      </c>
      <c r="D8" s="220">
        <v>37852.57473</v>
      </c>
      <c r="E8" s="220">
        <v>39585.29806999999</v>
      </c>
      <c r="F8" s="220">
        <v>37288.01711</v>
      </c>
      <c r="G8" s="241">
        <v>-5.80336910925271</v>
      </c>
      <c r="H8" s="241">
        <v>43.485122076513356</v>
      </c>
    </row>
    <row r="9" spans="1:8" s="269" customFormat="1" ht="15">
      <c r="A9" s="264" t="s">
        <v>440</v>
      </c>
      <c r="B9" s="254" t="s">
        <v>274</v>
      </c>
      <c r="C9" s="220">
        <v>2752.37328</v>
      </c>
      <c r="D9" s="220">
        <v>3771.10011</v>
      </c>
      <c r="E9" s="220">
        <v>6098.75623</v>
      </c>
      <c r="F9" s="220">
        <v>9689.57217</v>
      </c>
      <c r="G9" s="241">
        <v>58.87784008051753</v>
      </c>
      <c r="H9" s="241">
        <v>11.299936583880108</v>
      </c>
    </row>
    <row r="10" spans="1:8" s="269" customFormat="1" ht="16.5" customHeight="1">
      <c r="A10" s="264" t="s">
        <v>484</v>
      </c>
      <c r="B10" s="254" t="s">
        <v>485</v>
      </c>
      <c r="C10" s="220"/>
      <c r="D10" s="220">
        <v>630.5576300000001</v>
      </c>
      <c r="E10" s="220">
        <v>9266.037219999998</v>
      </c>
      <c r="F10" s="220">
        <v>6744.335949999996</v>
      </c>
      <c r="G10" s="241">
        <v>-27.214452199232618</v>
      </c>
      <c r="H10" s="241">
        <v>7.865215016545231</v>
      </c>
    </row>
    <row r="11" spans="1:8" s="269" customFormat="1" ht="28.5" customHeight="1">
      <c r="A11" s="264" t="s">
        <v>486</v>
      </c>
      <c r="B11" s="254" t="s">
        <v>637</v>
      </c>
      <c r="C11" s="220">
        <v>4275.18247</v>
      </c>
      <c r="D11" s="220">
        <v>4518.96825</v>
      </c>
      <c r="E11" s="220">
        <v>4346.762269999999</v>
      </c>
      <c r="F11" s="220">
        <v>4404.200039999999</v>
      </c>
      <c r="G11" s="241">
        <v>1.3213920254258493</v>
      </c>
      <c r="H11" s="241">
        <v>5.136158777867096</v>
      </c>
    </row>
    <row r="12" spans="1:8" s="269" customFormat="1" ht="15">
      <c r="A12" s="264" t="s">
        <v>460</v>
      </c>
      <c r="B12" s="254" t="s">
        <v>461</v>
      </c>
      <c r="C12" s="220">
        <v>2511.7860499999997</v>
      </c>
      <c r="D12" s="220">
        <v>2529.7692700000002</v>
      </c>
      <c r="E12" s="220">
        <v>3271.12568</v>
      </c>
      <c r="F12" s="220">
        <v>3484.6130500000004</v>
      </c>
      <c r="G12" s="241">
        <v>6.52641906439988</v>
      </c>
      <c r="H12" s="241">
        <v>4.063740461758803</v>
      </c>
    </row>
    <row r="13" spans="1:8" s="269" customFormat="1" ht="15">
      <c r="A13" s="264" t="s">
        <v>466</v>
      </c>
      <c r="B13" s="254" t="s">
        <v>638</v>
      </c>
      <c r="C13" s="220">
        <v>1606.62853</v>
      </c>
      <c r="D13" s="220">
        <v>1320.36042</v>
      </c>
      <c r="E13" s="220">
        <v>1389.4728200000004</v>
      </c>
      <c r="F13" s="220">
        <v>2942.6115</v>
      </c>
      <c r="G13" s="241">
        <v>111.7789896746594</v>
      </c>
      <c r="H13" s="241">
        <v>3.4316606303781025</v>
      </c>
    </row>
    <row r="14" spans="1:8" s="269" customFormat="1" ht="15">
      <c r="A14" s="264" t="s">
        <v>480</v>
      </c>
      <c r="B14" s="254" t="s">
        <v>345</v>
      </c>
      <c r="C14" s="220">
        <v>2528.597930000001</v>
      </c>
      <c r="D14" s="220">
        <v>2850.4234899999997</v>
      </c>
      <c r="E14" s="220">
        <v>2871.26939</v>
      </c>
      <c r="F14" s="220">
        <v>2575.25053</v>
      </c>
      <c r="G14" s="241">
        <v>-10.309686058402212</v>
      </c>
      <c r="H14" s="241">
        <v>3.003245877738649</v>
      </c>
    </row>
    <row r="15" spans="1:8" s="269" customFormat="1" ht="15">
      <c r="A15" s="248"/>
      <c r="B15" s="253" t="s">
        <v>38</v>
      </c>
      <c r="C15" s="220">
        <v>31586.853219999954</v>
      </c>
      <c r="D15" s="220">
        <v>29301.924539999993</v>
      </c>
      <c r="E15" s="220">
        <v>21097.34841000005</v>
      </c>
      <c r="F15" s="220">
        <v>18620.30715999994</v>
      </c>
      <c r="G15" s="241">
        <v>-11.741007456775964</v>
      </c>
      <c r="H15" s="241">
        <v>21.714920575318654</v>
      </c>
    </row>
    <row r="16" spans="1:8" s="268" customFormat="1" ht="15">
      <c r="A16" s="240"/>
      <c r="B16" s="219" t="s">
        <v>377</v>
      </c>
      <c r="C16" s="230">
        <v>83368.35624999995</v>
      </c>
      <c r="D16" s="230">
        <v>82775.67843999999</v>
      </c>
      <c r="E16" s="230">
        <v>87926.07009000004</v>
      </c>
      <c r="F16" s="230">
        <v>85748.90750999993</v>
      </c>
      <c r="G16" s="229">
        <v>-2.4761286132447324</v>
      </c>
      <c r="H16" s="229">
        <v>100</v>
      </c>
    </row>
    <row r="17" spans="1:8" s="269" customFormat="1" ht="15">
      <c r="A17" s="246"/>
      <c r="B17" s="245"/>
      <c r="C17" s="228"/>
      <c r="D17" s="228"/>
      <c r="E17" s="228"/>
      <c r="F17" s="228"/>
      <c r="G17" s="2"/>
      <c r="H17" s="2"/>
    </row>
    <row r="18" ht="15">
      <c r="A18" s="226" t="s">
        <v>24</v>
      </c>
    </row>
    <row r="19" spans="1:8" s="269" customFormat="1" ht="15">
      <c r="A19" s="255" t="s">
        <v>487</v>
      </c>
      <c r="B19" s="254" t="s">
        <v>488</v>
      </c>
      <c r="C19" s="220">
        <v>1606.0629</v>
      </c>
      <c r="D19" s="220"/>
      <c r="E19" s="220">
        <v>2535.01287</v>
      </c>
      <c r="F19" s="220">
        <v>6269.159789999999</v>
      </c>
      <c r="G19" s="241">
        <v>147.30287819012133</v>
      </c>
      <c r="H19" s="241">
        <v>90.76134513160403</v>
      </c>
    </row>
    <row r="20" spans="1:8" s="269" customFormat="1" ht="30">
      <c r="A20" s="255" t="s">
        <v>442</v>
      </c>
      <c r="B20" s="254" t="s">
        <v>603</v>
      </c>
      <c r="C20" s="220">
        <v>164.42770000000004</v>
      </c>
      <c r="D20" s="220">
        <v>250.17578999999998</v>
      </c>
      <c r="E20" s="220">
        <v>192.92937</v>
      </c>
      <c r="F20" s="220">
        <v>232.55825</v>
      </c>
      <c r="G20" s="241">
        <v>20.54061545942951</v>
      </c>
      <c r="H20" s="241">
        <v>3.366846642690512</v>
      </c>
    </row>
    <row r="21" spans="1:8" s="269" customFormat="1" ht="15">
      <c r="A21" s="255" t="s">
        <v>439</v>
      </c>
      <c r="B21" s="254" t="s">
        <v>531</v>
      </c>
      <c r="C21" s="220"/>
      <c r="D21" s="220">
        <v>414.47204</v>
      </c>
      <c r="E21" s="220"/>
      <c r="F21" s="220">
        <v>172.8668</v>
      </c>
      <c r="G21" s="241"/>
      <c r="H21" s="241">
        <v>2.502667633647279</v>
      </c>
    </row>
    <row r="22" spans="1:8" s="269" customFormat="1" ht="30">
      <c r="A22" s="255" t="s">
        <v>489</v>
      </c>
      <c r="B22" s="254" t="s">
        <v>490</v>
      </c>
      <c r="C22" s="220">
        <v>70.11094</v>
      </c>
      <c r="D22" s="220">
        <v>97.79421</v>
      </c>
      <c r="E22" s="220">
        <v>92.94556</v>
      </c>
      <c r="F22" s="220">
        <v>86.65817999999999</v>
      </c>
      <c r="G22" s="241">
        <v>-6.7645834830625695</v>
      </c>
      <c r="H22" s="241">
        <v>1.2545880543677552</v>
      </c>
    </row>
    <row r="23" spans="1:8" s="269" customFormat="1" ht="12.75" customHeight="1">
      <c r="A23" s="255" t="s">
        <v>639</v>
      </c>
      <c r="B23" s="254" t="s">
        <v>278</v>
      </c>
      <c r="C23" s="220">
        <v>83.2</v>
      </c>
      <c r="D23" s="220"/>
      <c r="E23" s="220"/>
      <c r="F23" s="220">
        <v>51.55</v>
      </c>
      <c r="G23" s="241"/>
      <c r="H23" s="241">
        <v>0.7463117065539318</v>
      </c>
    </row>
    <row r="24" spans="1:8" s="269" customFormat="1" ht="32.25" customHeight="1">
      <c r="A24" s="255" t="s">
        <v>491</v>
      </c>
      <c r="B24" s="254" t="s">
        <v>640</v>
      </c>
      <c r="C24" s="220">
        <v>69.13354000000001</v>
      </c>
      <c r="D24" s="220">
        <v>55.21495</v>
      </c>
      <c r="E24" s="220">
        <v>31.95099</v>
      </c>
      <c r="F24" s="220">
        <v>37.32883</v>
      </c>
      <c r="G24" s="241">
        <v>16.831528537926378</v>
      </c>
      <c r="H24" s="241">
        <v>0.54042566093039</v>
      </c>
    </row>
    <row r="25" spans="1:8" s="269" customFormat="1" ht="15">
      <c r="A25" s="225"/>
      <c r="B25" s="224" t="s">
        <v>38</v>
      </c>
      <c r="C25" s="220">
        <v>312.3410699999997</v>
      </c>
      <c r="D25" s="220">
        <v>176.89760999999987</v>
      </c>
      <c r="E25" s="220">
        <v>866.5181700000003</v>
      </c>
      <c r="F25" s="220">
        <v>57.17968999999903</v>
      </c>
      <c r="G25" s="241">
        <v>-93.40121281011349</v>
      </c>
      <c r="H25" s="241">
        <v>0.8278151702060924</v>
      </c>
    </row>
    <row r="26" spans="1:8" s="268" customFormat="1" ht="14.25" customHeight="1">
      <c r="A26" s="251"/>
      <c r="B26" s="219" t="s">
        <v>377</v>
      </c>
      <c r="C26" s="218">
        <v>2305.2761499999997</v>
      </c>
      <c r="D26" s="218">
        <v>994.5545999999999</v>
      </c>
      <c r="E26" s="218">
        <v>3719.35696</v>
      </c>
      <c r="F26" s="218">
        <v>6907.301539999999</v>
      </c>
      <c r="G26" s="229">
        <v>85.712251184409</v>
      </c>
      <c r="H26" s="229">
        <v>100</v>
      </c>
    </row>
    <row r="27" spans="1:8" ht="15">
      <c r="A27" s="215"/>
      <c r="B27" s="215"/>
      <c r="C27" s="216"/>
      <c r="D27" s="216"/>
      <c r="E27" s="216"/>
      <c r="F27" s="216"/>
      <c r="G27" s="215"/>
      <c r="H27" s="215"/>
    </row>
    <row r="28" ht="15">
      <c r="A28" s="324" t="s">
        <v>0</v>
      </c>
    </row>
    <row r="29" spans="3:6" ht="15">
      <c r="C29" s="220"/>
      <c r="D29" s="220"/>
      <c r="E29" s="220"/>
      <c r="F29" s="220"/>
    </row>
    <row r="30" spans="3:6" ht="15">
      <c r="C30" s="220"/>
      <c r="D30" s="220"/>
      <c r="E30" s="220"/>
      <c r="F30" s="220"/>
    </row>
  </sheetData>
  <sheetProtection/>
  <mergeCells count="11">
    <mergeCell ref="E5:E6"/>
    <mergeCell ref="F5:F6"/>
    <mergeCell ref="A1:H1"/>
    <mergeCell ref="A2:H2"/>
    <mergeCell ref="A3:H3"/>
    <mergeCell ref="A5:A6"/>
    <mergeCell ref="B5:B6"/>
    <mergeCell ref="C5:C6"/>
    <mergeCell ref="G5:G6"/>
    <mergeCell ref="H5:H6"/>
    <mergeCell ref="D5:D6"/>
  </mergeCells>
  <printOptions/>
  <pageMargins left="0.75" right="0.75" top="1" bottom="1" header="0" footer="0"/>
  <pageSetup horizontalDpi="360" verticalDpi="3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PageLayoutView="0" workbookViewId="0" topLeftCell="A1">
      <selection activeCell="A8" sqref="A8"/>
    </sheetView>
  </sheetViews>
  <sheetFormatPr defaultColWidth="10.00390625" defaultRowHeight="12.75"/>
  <cols>
    <col min="1" max="1" width="32.875" style="1" customWidth="1"/>
    <col min="2" max="5" width="13.25390625" style="1" customWidth="1"/>
    <col min="6" max="6" width="11.375" style="1" customWidth="1"/>
    <col min="7" max="16384" width="10.00390625" style="1" customWidth="1"/>
  </cols>
  <sheetData>
    <row r="1" spans="1:6" ht="17.25" customHeight="1">
      <c r="A1" s="387" t="s">
        <v>54</v>
      </c>
      <c r="B1" s="387"/>
      <c r="C1" s="387"/>
      <c r="D1" s="387"/>
      <c r="E1" s="387"/>
      <c r="F1" s="387"/>
    </row>
    <row r="2" spans="1:6" ht="13.5" customHeight="1">
      <c r="A2" s="387" t="s">
        <v>528</v>
      </c>
      <c r="B2" s="387"/>
      <c r="C2" s="387"/>
      <c r="D2" s="387"/>
      <c r="E2" s="387"/>
      <c r="F2" s="387"/>
    </row>
    <row r="3" spans="1:6" ht="16.5" customHeight="1">
      <c r="A3" s="387" t="s">
        <v>5</v>
      </c>
      <c r="B3" s="387"/>
      <c r="C3" s="387"/>
      <c r="D3" s="387"/>
      <c r="E3" s="387"/>
      <c r="F3" s="387"/>
    </row>
    <row r="5" spans="1:6" s="41" customFormat="1" ht="14.25" customHeight="1">
      <c r="A5" s="388" t="s">
        <v>46</v>
      </c>
      <c r="B5" s="389">
        <v>2014</v>
      </c>
      <c r="C5" s="389">
        <v>2015</v>
      </c>
      <c r="D5" s="389">
        <v>2016</v>
      </c>
      <c r="E5" s="389">
        <v>2017</v>
      </c>
      <c r="F5" s="386" t="s">
        <v>521</v>
      </c>
    </row>
    <row r="6" spans="1:6" s="41" customFormat="1" ht="15">
      <c r="A6" s="388"/>
      <c r="B6" s="389"/>
      <c r="C6" s="389"/>
      <c r="D6" s="389"/>
      <c r="E6" s="389"/>
      <c r="F6" s="386"/>
    </row>
    <row r="7" spans="1:6" ht="9" customHeight="1">
      <c r="A7" s="4"/>
      <c r="B7" s="39"/>
      <c r="C7" s="39"/>
      <c r="D7" s="39"/>
      <c r="E7" s="39"/>
      <c r="F7" s="40"/>
    </row>
    <row r="8" spans="1:6" ht="18.75" customHeight="1">
      <c r="A8" s="4" t="s">
        <v>53</v>
      </c>
      <c r="B8" s="38">
        <v>9135464.346619999</v>
      </c>
      <c r="C8" s="38">
        <v>9197433.33839</v>
      </c>
      <c r="D8" s="38">
        <v>9914296.19788</v>
      </c>
      <c r="E8" s="38">
        <v>10609477.54964</v>
      </c>
      <c r="F8" s="37">
        <f>(E8/D8-1)*100</f>
        <v>7.0119082372045005</v>
      </c>
    </row>
    <row r="9" spans="1:6" ht="9.75" customHeight="1">
      <c r="A9" s="4"/>
      <c r="B9" s="39"/>
      <c r="C9" s="39"/>
      <c r="D9" s="39"/>
      <c r="E9" s="39"/>
      <c r="F9" s="35"/>
    </row>
    <row r="10" spans="1:6" ht="14.25" customHeight="1">
      <c r="A10" s="4" t="s">
        <v>52</v>
      </c>
      <c r="B10" s="38">
        <v>4509167.579369973</v>
      </c>
      <c r="C10" s="38">
        <v>4397563.706849995</v>
      </c>
      <c r="D10" s="38">
        <v>4669447.637659991</v>
      </c>
      <c r="E10" s="38">
        <v>4878144.244549961</v>
      </c>
      <c r="F10" s="37">
        <f>(E10/D10-1)*100</f>
        <v>4.4694067282560646</v>
      </c>
    </row>
    <row r="11" spans="1:6" ht="10.5" customHeight="1">
      <c r="A11" s="4"/>
      <c r="B11" s="36"/>
      <c r="C11" s="36"/>
      <c r="D11" s="36"/>
      <c r="E11" s="36"/>
      <c r="F11" s="35"/>
    </row>
    <row r="12" spans="1:6" ht="18.75" customHeight="1">
      <c r="A12" s="34" t="s">
        <v>51</v>
      </c>
      <c r="B12" s="33">
        <v>49.35893139398333</v>
      </c>
      <c r="C12" s="33">
        <v>47.81294460156189</v>
      </c>
      <c r="D12" s="33">
        <v>47.09812521698183</v>
      </c>
      <c r="E12" s="33">
        <v>45.979118403577615</v>
      </c>
      <c r="F12" s="32"/>
    </row>
    <row r="13" ht="15">
      <c r="A13" s="4" t="s">
        <v>0</v>
      </c>
    </row>
  </sheetData>
  <sheetProtection/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rintOptions horizontalCentered="1" verticalCentered="1"/>
  <pageMargins left="0.75" right="0.75" top="1" bottom="1" header="0" footer="0"/>
  <pageSetup fitToHeight="1" fitToWidth="1" horizontalDpi="600" verticalDpi="600" orientation="landscape" scale="88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10.00390625" defaultRowHeight="12.75"/>
  <cols>
    <col min="1" max="1" width="44.00390625" style="105" customWidth="1"/>
    <col min="2" max="5" width="12.50390625" style="105" customWidth="1"/>
    <col min="6" max="6" width="12.25390625" style="105" customWidth="1"/>
    <col min="7" max="16384" width="10.00390625" style="105" customWidth="1"/>
  </cols>
  <sheetData>
    <row r="1" spans="1:6" ht="15">
      <c r="A1" s="401" t="s">
        <v>393</v>
      </c>
      <c r="B1" s="401"/>
      <c r="C1" s="401"/>
      <c r="D1" s="401"/>
      <c r="E1" s="401"/>
      <c r="F1" s="401"/>
    </row>
    <row r="2" spans="1:6" ht="15" customHeight="1">
      <c r="A2" s="414" t="s">
        <v>641</v>
      </c>
      <c r="B2" s="414"/>
      <c r="C2" s="414"/>
      <c r="D2" s="414"/>
      <c r="E2" s="414"/>
      <c r="F2" s="414"/>
    </row>
    <row r="3" spans="1:6" ht="15">
      <c r="A3" s="401" t="s">
        <v>5</v>
      </c>
      <c r="B3" s="401"/>
      <c r="C3" s="401"/>
      <c r="D3" s="401"/>
      <c r="E3" s="401"/>
      <c r="F3" s="401"/>
    </row>
    <row r="4" spans="1:6" ht="30.75" customHeight="1">
      <c r="A4" s="320" t="s">
        <v>26</v>
      </c>
      <c r="B4" s="321">
        <v>2014</v>
      </c>
      <c r="C4" s="321">
        <v>2015</v>
      </c>
      <c r="D4" s="321">
        <v>2016</v>
      </c>
      <c r="E4" s="321">
        <v>2017</v>
      </c>
      <c r="F4" s="319" t="s">
        <v>521</v>
      </c>
    </row>
    <row r="5" spans="1:5" ht="15">
      <c r="A5" s="113" t="s">
        <v>25</v>
      </c>
      <c r="B5" s="267"/>
      <c r="C5" s="267"/>
      <c r="D5" s="267"/>
      <c r="E5" s="267"/>
    </row>
    <row r="6" spans="1:6" ht="15">
      <c r="A6" s="211" t="s">
        <v>21</v>
      </c>
      <c r="B6" s="210">
        <v>1250456.8555299977</v>
      </c>
      <c r="C6" s="210">
        <v>1164292.5548400008</v>
      </c>
      <c r="D6" s="210">
        <v>1283989.9385700012</v>
      </c>
      <c r="E6" s="210">
        <v>1313198.3002699998</v>
      </c>
      <c r="F6" s="7">
        <v>2.274812350362221</v>
      </c>
    </row>
    <row r="7" spans="1:6" ht="15">
      <c r="A7" s="211" t="s">
        <v>20</v>
      </c>
      <c r="B7" s="210">
        <v>49540.50650999999</v>
      </c>
      <c r="C7" s="210">
        <v>49864.54374999999</v>
      </c>
      <c r="D7" s="210">
        <v>40576.666699999994</v>
      </c>
      <c r="E7" s="210">
        <v>39330.17367</v>
      </c>
      <c r="F7" s="7">
        <v>-3.071945360164341</v>
      </c>
    </row>
    <row r="8" spans="1:6" ht="15">
      <c r="A8" s="211" t="s">
        <v>19</v>
      </c>
      <c r="B8" s="210">
        <v>91930.90394000002</v>
      </c>
      <c r="C8" s="210">
        <v>79139.90336000001</v>
      </c>
      <c r="D8" s="210">
        <v>67670.67384</v>
      </c>
      <c r="E8" s="210">
        <v>72607.44183000003</v>
      </c>
      <c r="F8" s="7">
        <v>7.295284219679088</v>
      </c>
    </row>
    <row r="9" spans="1:6" ht="15">
      <c r="A9" s="211" t="s">
        <v>18</v>
      </c>
      <c r="B9" s="210">
        <v>172570.74478000018</v>
      </c>
      <c r="C9" s="210">
        <v>204507.0824300001</v>
      </c>
      <c r="D9" s="210">
        <v>209438.84345999957</v>
      </c>
      <c r="E9" s="210">
        <v>221840.87994000022</v>
      </c>
      <c r="F9" s="7">
        <v>5.921555082674668</v>
      </c>
    </row>
    <row r="10" spans="1:6" ht="15">
      <c r="A10" s="211" t="s">
        <v>17</v>
      </c>
      <c r="B10" s="210">
        <v>58.25464</v>
      </c>
      <c r="C10" s="210">
        <v>46.85607000000001</v>
      </c>
      <c r="D10" s="210">
        <v>5.40484</v>
      </c>
      <c r="E10" s="210">
        <v>320.45750999999996</v>
      </c>
      <c r="F10" s="7">
        <v>5829.084117198658</v>
      </c>
    </row>
    <row r="11" spans="1:6" ht="15">
      <c r="A11" s="211" t="s">
        <v>16</v>
      </c>
      <c r="B11" s="210">
        <v>995.9715399999999</v>
      </c>
      <c r="C11" s="210">
        <v>1382.6932599999996</v>
      </c>
      <c r="D11" s="210">
        <v>792.86518</v>
      </c>
      <c r="E11" s="210">
        <v>1458.2749500000002</v>
      </c>
      <c r="F11" s="7">
        <v>83.92470583712608</v>
      </c>
    </row>
    <row r="12" spans="2:6" ht="6.75" customHeight="1">
      <c r="B12" s="209"/>
      <c r="C12" s="209"/>
      <c r="D12" s="209"/>
      <c r="E12" s="209"/>
      <c r="F12" s="7"/>
    </row>
    <row r="13" spans="1:6" ht="15">
      <c r="A13" s="208" t="s">
        <v>377</v>
      </c>
      <c r="B13" s="207">
        <v>1565553.236939998</v>
      </c>
      <c r="C13" s="207">
        <v>1499233.6337100011</v>
      </c>
      <c r="D13" s="207">
        <v>1602474.3925900008</v>
      </c>
      <c r="E13" s="207">
        <v>1648755.52817</v>
      </c>
      <c r="F13" s="207">
        <v>2.888104533464486</v>
      </c>
    </row>
    <row r="14" spans="2:6" ht="15">
      <c r="B14" s="270"/>
      <c r="C14" s="270"/>
      <c r="D14" s="270"/>
      <c r="E14" s="270"/>
      <c r="F14" s="7"/>
    </row>
    <row r="15" spans="1:6" ht="15">
      <c r="A15" s="113" t="s">
        <v>24</v>
      </c>
      <c r="F15" s="7"/>
    </row>
    <row r="16" spans="1:6" ht="15">
      <c r="A16" s="211" t="s">
        <v>21</v>
      </c>
      <c r="B16" s="210">
        <v>374703.5644299989</v>
      </c>
      <c r="C16" s="210">
        <v>366858.65510999976</v>
      </c>
      <c r="D16" s="210">
        <v>381391.38387000014</v>
      </c>
      <c r="E16" s="210">
        <v>391713.3223099991</v>
      </c>
      <c r="F16" s="7">
        <v>2.7063900435457366</v>
      </c>
    </row>
    <row r="17" spans="1:6" ht="15">
      <c r="A17" s="211" t="s">
        <v>20</v>
      </c>
      <c r="B17" s="210">
        <v>53305.36290000003</v>
      </c>
      <c r="C17" s="210">
        <v>61274.48147000011</v>
      </c>
      <c r="D17" s="210">
        <v>73401.50713</v>
      </c>
      <c r="E17" s="210">
        <v>73281.75396000002</v>
      </c>
      <c r="F17" s="7">
        <v>-0.16314810782820377</v>
      </c>
    </row>
    <row r="18" spans="1:6" ht="15">
      <c r="A18" s="211" t="s">
        <v>19</v>
      </c>
      <c r="B18" s="210">
        <v>1748.0980800000007</v>
      </c>
      <c r="C18" s="210">
        <v>2436.9350900000004</v>
      </c>
      <c r="D18" s="210">
        <v>2130.2507500000006</v>
      </c>
      <c r="E18" s="210">
        <v>1697.9823499999995</v>
      </c>
      <c r="F18" s="7">
        <v>-20.291902256107686</v>
      </c>
    </row>
    <row r="19" spans="1:6" ht="15">
      <c r="A19" s="211" t="s">
        <v>18</v>
      </c>
      <c r="B19" s="210">
        <v>294381.1011699999</v>
      </c>
      <c r="C19" s="210">
        <v>324717.56963000057</v>
      </c>
      <c r="D19" s="210">
        <v>398856.25411000045</v>
      </c>
      <c r="E19" s="210">
        <v>385828.6453800012</v>
      </c>
      <c r="F19" s="7">
        <v>-3.266241558395211</v>
      </c>
    </row>
    <row r="20" spans="1:6" ht="15">
      <c r="A20" s="211" t="s">
        <v>17</v>
      </c>
      <c r="B20" s="210">
        <v>427.70844</v>
      </c>
      <c r="C20" s="210">
        <v>8724.510520000002</v>
      </c>
      <c r="D20" s="210">
        <v>9641.39413</v>
      </c>
      <c r="E20" s="210">
        <v>2061.366869999999</v>
      </c>
      <c r="F20" s="7">
        <v>-78.61961826053884</v>
      </c>
    </row>
    <row r="21" spans="1:6" ht="15">
      <c r="A21" s="211" t="s">
        <v>16</v>
      </c>
      <c r="B21" s="210">
        <v>65571.56941000003</v>
      </c>
      <c r="C21" s="210">
        <v>60449.80505999996</v>
      </c>
      <c r="D21" s="210">
        <v>36895.41009</v>
      </c>
      <c r="E21" s="210">
        <v>39594.47743</v>
      </c>
      <c r="F21" s="7">
        <v>7.315455590318942</v>
      </c>
    </row>
    <row r="22" spans="2:6" ht="6" customHeight="1">
      <c r="B22" s="209"/>
      <c r="C22" s="209"/>
      <c r="D22" s="209"/>
      <c r="E22" s="209"/>
      <c r="F22" s="7"/>
    </row>
    <row r="23" spans="1:6" s="137" customFormat="1" ht="15">
      <c r="A23" s="208" t="s">
        <v>104</v>
      </c>
      <c r="B23" s="207">
        <v>790137.4044299988</v>
      </c>
      <c r="C23" s="207">
        <v>824461.9568800004</v>
      </c>
      <c r="D23" s="207">
        <v>902316.2000800006</v>
      </c>
      <c r="E23" s="207">
        <v>894177.5483000004</v>
      </c>
      <c r="F23" s="207">
        <v>-0.9019733635812544</v>
      </c>
    </row>
    <row r="24" spans="1:6" s="108" customFormat="1" ht="15">
      <c r="A24" s="234"/>
      <c r="B24" s="233"/>
      <c r="C24" s="233"/>
      <c r="D24" s="233"/>
      <c r="E24" s="233"/>
      <c r="F24" s="101"/>
    </row>
    <row r="25" spans="1:5" ht="15">
      <c r="A25" s="113" t="s">
        <v>37</v>
      </c>
      <c r="B25" s="233"/>
      <c r="C25" s="233"/>
      <c r="D25" s="233"/>
      <c r="E25" s="233"/>
    </row>
    <row r="26" spans="1:6" ht="15">
      <c r="A26" s="211" t="s">
        <v>21</v>
      </c>
      <c r="B26" s="204">
        <v>875753.2910999989</v>
      </c>
      <c r="C26" s="204">
        <v>797433.8997300011</v>
      </c>
      <c r="D26" s="204">
        <v>902598.554700001</v>
      </c>
      <c r="E26" s="204">
        <v>921484.9779600007</v>
      </c>
      <c r="F26" s="2"/>
    </row>
    <row r="27" spans="1:6" ht="15">
      <c r="A27" s="211" t="s">
        <v>20</v>
      </c>
      <c r="B27" s="204">
        <v>-3764.856390000037</v>
      </c>
      <c r="C27" s="204">
        <v>-11409.937720000118</v>
      </c>
      <c r="D27" s="204">
        <v>-32824.840430000004</v>
      </c>
      <c r="E27" s="204">
        <v>-33951.58029000002</v>
      </c>
      <c r="F27" s="2"/>
    </row>
    <row r="28" spans="1:6" ht="15">
      <c r="A28" s="211" t="s">
        <v>19</v>
      </c>
      <c r="B28" s="204">
        <v>90182.80586000002</v>
      </c>
      <c r="C28" s="204">
        <v>76702.96827000001</v>
      </c>
      <c r="D28" s="204">
        <v>65540.42309</v>
      </c>
      <c r="E28" s="204">
        <v>70909.45948000002</v>
      </c>
      <c r="F28" s="2"/>
    </row>
    <row r="29" spans="1:6" ht="15">
      <c r="A29" s="211" t="s">
        <v>18</v>
      </c>
      <c r="B29" s="204">
        <v>-121810.35638999974</v>
      </c>
      <c r="C29" s="204">
        <v>-120210.48720000047</v>
      </c>
      <c r="D29" s="204">
        <v>-189417.41065000088</v>
      </c>
      <c r="E29" s="204">
        <v>-163987.765440001</v>
      </c>
      <c r="F29" s="2"/>
    </row>
    <row r="30" spans="1:6" ht="15">
      <c r="A30" s="211" t="s">
        <v>17</v>
      </c>
      <c r="B30" s="204">
        <v>-369.4538</v>
      </c>
      <c r="C30" s="204">
        <v>-8677.654450000002</v>
      </c>
      <c r="D30" s="204">
        <v>-9635.989290000001</v>
      </c>
      <c r="E30" s="204">
        <v>-1740.909359999999</v>
      </c>
      <c r="F30" s="2"/>
    </row>
    <row r="31" spans="1:6" ht="15">
      <c r="A31" s="211" t="s">
        <v>16</v>
      </c>
      <c r="B31" s="204">
        <v>-64575.59787000003</v>
      </c>
      <c r="C31" s="204">
        <v>-59067.11179999996</v>
      </c>
      <c r="D31" s="204">
        <v>-36102.54491</v>
      </c>
      <c r="E31" s="204">
        <v>-38136.20248</v>
      </c>
      <c r="F31" s="2"/>
    </row>
    <row r="32" spans="1:6" ht="7.5" customHeight="1">
      <c r="A32" s="205"/>
      <c r="B32" s="204"/>
      <c r="C32" s="204"/>
      <c r="D32" s="204"/>
      <c r="E32" s="204"/>
      <c r="F32" s="2"/>
    </row>
    <row r="33" spans="1:6" ht="15">
      <c r="A33" s="203" t="s">
        <v>104</v>
      </c>
      <c r="B33" s="202">
        <v>775415.8325099993</v>
      </c>
      <c r="C33" s="202">
        <v>674771.6768300007</v>
      </c>
      <c r="D33" s="202">
        <v>700158.1925100002</v>
      </c>
      <c r="E33" s="202">
        <v>754577.9798699997</v>
      </c>
      <c r="F33" s="232"/>
    </row>
    <row r="34" ht="15">
      <c r="A34" s="105" t="s">
        <v>392</v>
      </c>
    </row>
    <row r="35" ht="15">
      <c r="A35" s="105" t="s">
        <v>15</v>
      </c>
    </row>
    <row r="36" ht="15">
      <c r="A36" s="105" t="s">
        <v>376</v>
      </c>
    </row>
    <row r="37" ht="15">
      <c r="A37" s="105" t="s">
        <v>13</v>
      </c>
    </row>
    <row r="38" ht="15">
      <c r="A38" s="105" t="s">
        <v>12</v>
      </c>
    </row>
    <row r="39" s="108" customFormat="1" ht="15">
      <c r="A39" s="4" t="s">
        <v>11</v>
      </c>
    </row>
    <row r="40" s="108" customFormat="1" ht="15">
      <c r="A40" s="108" t="s">
        <v>10</v>
      </c>
    </row>
    <row r="41" ht="15">
      <c r="A41" s="324" t="s">
        <v>0</v>
      </c>
    </row>
    <row r="45" spans="1:5" ht="15">
      <c r="A45" s="205"/>
      <c r="B45" s="107"/>
      <c r="C45" s="107"/>
      <c r="D45" s="107"/>
      <c r="E45" s="107"/>
    </row>
    <row r="46" spans="1:5" ht="15">
      <c r="A46" s="205"/>
      <c r="B46" s="107"/>
      <c r="C46" s="107"/>
      <c r="D46" s="107"/>
      <c r="E46" s="107"/>
    </row>
    <row r="47" spans="1:5" ht="15">
      <c r="A47" s="205"/>
      <c r="B47" s="107"/>
      <c r="C47" s="107"/>
      <c r="D47" s="107"/>
      <c r="E47" s="107"/>
    </row>
    <row r="48" spans="1:5" ht="15">
      <c r="A48" s="205"/>
      <c r="B48" s="107"/>
      <c r="C48" s="107"/>
      <c r="D48" s="107"/>
      <c r="E48" s="107"/>
    </row>
    <row r="49" spans="1:5" ht="15">
      <c r="A49" s="205"/>
      <c r="B49" s="107"/>
      <c r="C49" s="107"/>
      <c r="D49" s="107"/>
      <c r="E49" s="107"/>
    </row>
    <row r="50" spans="1:5" ht="15">
      <c r="A50" s="205"/>
      <c r="B50" s="107"/>
      <c r="C50" s="107"/>
      <c r="D50" s="107"/>
      <c r="E50" s="107"/>
    </row>
    <row r="51" spans="1:5" ht="15">
      <c r="A51" s="205"/>
      <c r="B51" s="205"/>
      <c r="C51" s="205"/>
      <c r="D51" s="205"/>
      <c r="E51" s="205"/>
    </row>
    <row r="52" spans="1:5" ht="15">
      <c r="A52" s="205"/>
      <c r="B52" s="107"/>
      <c r="C52" s="107"/>
      <c r="D52" s="107"/>
      <c r="E52" s="107"/>
    </row>
  </sheetData>
  <sheetProtection/>
  <mergeCells count="3">
    <mergeCell ref="A3:F3"/>
    <mergeCell ref="A2:F2"/>
    <mergeCell ref="A1:F1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selection activeCell="B5" sqref="B5"/>
    </sheetView>
  </sheetViews>
  <sheetFormatPr defaultColWidth="11.00390625" defaultRowHeight="12.75"/>
  <cols>
    <col min="1" max="1" width="13.25390625" style="272" customWidth="1"/>
    <col min="2" max="2" width="31.375" style="271" customWidth="1"/>
    <col min="3" max="6" width="13.875" style="271" customWidth="1"/>
    <col min="7" max="7" width="11.125" style="271" customWidth="1"/>
    <col min="8" max="8" width="13.25390625" style="271" customWidth="1"/>
    <col min="9" max="16384" width="11.00390625" style="271" customWidth="1"/>
  </cols>
  <sheetData>
    <row r="1" spans="1:8" s="105" customFormat="1" ht="15">
      <c r="A1" s="401" t="s">
        <v>403</v>
      </c>
      <c r="B1" s="401"/>
      <c r="C1" s="401"/>
      <c r="D1" s="401"/>
      <c r="E1" s="401"/>
      <c r="F1" s="401"/>
      <c r="G1" s="401"/>
      <c r="H1" s="401"/>
    </row>
    <row r="2" spans="1:8" s="105" customFormat="1" ht="15">
      <c r="A2" s="401" t="s">
        <v>642</v>
      </c>
      <c r="B2" s="401"/>
      <c r="C2" s="401"/>
      <c r="D2" s="401"/>
      <c r="E2" s="401"/>
      <c r="F2" s="401"/>
      <c r="G2" s="401"/>
      <c r="H2" s="401"/>
    </row>
    <row r="3" spans="1:8" s="105" customFormat="1" ht="15">
      <c r="A3" s="402" t="s">
        <v>5</v>
      </c>
      <c r="B3" s="402"/>
      <c r="C3" s="402"/>
      <c r="D3" s="402"/>
      <c r="E3" s="402"/>
      <c r="F3" s="402"/>
      <c r="G3" s="402"/>
      <c r="H3" s="402"/>
    </row>
    <row r="4" spans="1:8" s="108" customFormat="1" ht="41.25" customHeight="1">
      <c r="A4" s="292" t="s">
        <v>143</v>
      </c>
      <c r="B4" s="291" t="s">
        <v>142</v>
      </c>
      <c r="C4" s="321">
        <v>2014</v>
      </c>
      <c r="D4" s="321">
        <v>2015</v>
      </c>
      <c r="E4" s="321">
        <v>2016</v>
      </c>
      <c r="F4" s="321">
        <v>2017</v>
      </c>
      <c r="G4" s="290" t="s">
        <v>521</v>
      </c>
      <c r="H4" s="290" t="s">
        <v>530</v>
      </c>
    </row>
    <row r="5" spans="1:8" s="276" customFormat="1" ht="15">
      <c r="A5" s="283" t="s">
        <v>139</v>
      </c>
      <c r="B5" s="287" t="s">
        <v>138</v>
      </c>
      <c r="C5" s="281">
        <v>458958.1754599997</v>
      </c>
      <c r="D5" s="281">
        <v>430131.78877999954</v>
      </c>
      <c r="E5" s="281">
        <v>469522.71092999994</v>
      </c>
      <c r="F5" s="281">
        <v>463575.89677999995</v>
      </c>
      <c r="G5" s="187">
        <v>-1.2665658149359604</v>
      </c>
      <c r="H5" s="187">
        <v>28.11671523518931</v>
      </c>
    </row>
    <row r="6" spans="1:8" s="276" customFormat="1" ht="15">
      <c r="A6" s="287" t="s">
        <v>141</v>
      </c>
      <c r="B6" s="287" t="s">
        <v>140</v>
      </c>
      <c r="C6" s="281">
        <v>381063.5512599999</v>
      </c>
      <c r="D6" s="281">
        <v>312527.31519</v>
      </c>
      <c r="E6" s="281">
        <v>379344.18981</v>
      </c>
      <c r="F6" s="281">
        <v>437830.86162</v>
      </c>
      <c r="G6" s="187">
        <v>15.417837779272126</v>
      </c>
      <c r="H6" s="187">
        <v>26.555232364009782</v>
      </c>
    </row>
    <row r="7" spans="1:8" s="276" customFormat="1" ht="15">
      <c r="A7" s="283" t="s">
        <v>96</v>
      </c>
      <c r="B7" s="287" t="s">
        <v>135</v>
      </c>
      <c r="C7" s="281">
        <v>150346.99688999998</v>
      </c>
      <c r="D7" s="281">
        <v>152745.23133000007</v>
      </c>
      <c r="E7" s="281">
        <v>159457.87447</v>
      </c>
      <c r="F7" s="281">
        <v>132052.18896</v>
      </c>
      <c r="G7" s="187">
        <v>-17.186787169395036</v>
      </c>
      <c r="H7" s="187">
        <v>8.009203711757591</v>
      </c>
    </row>
    <row r="8" spans="1:8" s="276" customFormat="1" ht="15">
      <c r="A8" s="283" t="s">
        <v>111</v>
      </c>
      <c r="B8" s="287" t="s">
        <v>227</v>
      </c>
      <c r="C8" s="281">
        <v>58583.50214000001</v>
      </c>
      <c r="D8" s="281">
        <v>49023.952880000004</v>
      </c>
      <c r="E8" s="281">
        <v>40626.01166</v>
      </c>
      <c r="F8" s="281">
        <v>42097.90378000001</v>
      </c>
      <c r="G8" s="187">
        <v>3.623028842501963</v>
      </c>
      <c r="H8" s="187">
        <v>2.5533138819389243</v>
      </c>
    </row>
    <row r="9" spans="1:8" s="276" customFormat="1" ht="15">
      <c r="A9" s="283" t="s">
        <v>90</v>
      </c>
      <c r="B9" s="287" t="s">
        <v>121</v>
      </c>
      <c r="C9" s="281">
        <v>51155.92791</v>
      </c>
      <c r="D9" s="281">
        <v>52248.551940000005</v>
      </c>
      <c r="E9" s="281">
        <v>57307.40544</v>
      </c>
      <c r="F9" s="281">
        <v>57009.303169999985</v>
      </c>
      <c r="G9" s="187">
        <v>-0.5201810616118796</v>
      </c>
      <c r="H9" s="187">
        <v>3.4577171809865748</v>
      </c>
    </row>
    <row r="10" spans="1:8" s="276" customFormat="1" ht="15">
      <c r="A10" s="283" t="s">
        <v>127</v>
      </c>
      <c r="B10" s="287" t="s">
        <v>126</v>
      </c>
      <c r="C10" s="281">
        <v>46820.08236</v>
      </c>
      <c r="D10" s="281">
        <v>44979.2957</v>
      </c>
      <c r="E10" s="281">
        <v>37004.23508</v>
      </c>
      <c r="F10" s="281">
        <v>35041.20712</v>
      </c>
      <c r="G10" s="187">
        <v>-5.304873768518926</v>
      </c>
      <c r="H10" s="187">
        <v>2.1253124869818176</v>
      </c>
    </row>
    <row r="11" spans="1:8" s="280" customFormat="1" ht="15">
      <c r="A11" s="283" t="s">
        <v>110</v>
      </c>
      <c r="B11" s="287" t="s">
        <v>109</v>
      </c>
      <c r="C11" s="281">
        <v>41406.07408</v>
      </c>
      <c r="D11" s="281">
        <v>24163.98284</v>
      </c>
      <c r="E11" s="281">
        <v>56179.199</v>
      </c>
      <c r="F11" s="281">
        <v>49753.880560000005</v>
      </c>
      <c r="G11" s="187">
        <v>-11.437184143547496</v>
      </c>
      <c r="H11" s="187">
        <v>3.0176626983154544</v>
      </c>
    </row>
    <row r="12" spans="1:8" s="280" customFormat="1" ht="15">
      <c r="A12" s="283" t="s">
        <v>117</v>
      </c>
      <c r="B12" s="287" t="s">
        <v>120</v>
      </c>
      <c r="C12" s="281">
        <v>32689.361640000003</v>
      </c>
      <c r="D12" s="281">
        <v>32827.29076999999</v>
      </c>
      <c r="E12" s="281">
        <v>29627.203709999998</v>
      </c>
      <c r="F12" s="281">
        <v>28437.62769</v>
      </c>
      <c r="G12" s="187">
        <v>-4.015147806873454</v>
      </c>
      <c r="H12" s="187">
        <v>1.724793470234107</v>
      </c>
    </row>
    <row r="13" spans="1:8" s="280" customFormat="1" ht="13.5" customHeight="1">
      <c r="A13" s="283" t="s">
        <v>402</v>
      </c>
      <c r="B13" s="287" t="s">
        <v>401</v>
      </c>
      <c r="C13" s="281">
        <v>30620.031800000004</v>
      </c>
      <c r="D13" s="281">
        <v>27259.487910000007</v>
      </c>
      <c r="E13" s="281">
        <v>26340.936670000006</v>
      </c>
      <c r="F13" s="281">
        <v>29611.9442</v>
      </c>
      <c r="G13" s="187">
        <v>12.417962090639634</v>
      </c>
      <c r="H13" s="187">
        <v>1.79601788707069</v>
      </c>
    </row>
    <row r="14" spans="1:8" s="276" customFormat="1" ht="15">
      <c r="A14" s="283" t="s">
        <v>105</v>
      </c>
      <c r="B14" s="287" t="s">
        <v>195</v>
      </c>
      <c r="C14" s="281">
        <v>29634.118079999993</v>
      </c>
      <c r="D14" s="281">
        <v>34656.89494000003</v>
      </c>
      <c r="E14" s="281">
        <v>35210.08553000001</v>
      </c>
      <c r="F14" s="281">
        <v>30782.38711</v>
      </c>
      <c r="G14" s="187">
        <v>-12.575085670347164</v>
      </c>
      <c r="H14" s="187">
        <v>1.8670073630725752</v>
      </c>
    </row>
    <row r="15" spans="1:8" s="280" customFormat="1" ht="15">
      <c r="A15" s="283" t="s">
        <v>119</v>
      </c>
      <c r="B15" s="287" t="s">
        <v>118</v>
      </c>
      <c r="C15" s="281">
        <v>29563.386090000004</v>
      </c>
      <c r="D15" s="281">
        <v>27227.612670000002</v>
      </c>
      <c r="E15" s="281">
        <v>28380.906049999998</v>
      </c>
      <c r="F15" s="281">
        <v>24203.8711</v>
      </c>
      <c r="G15" s="187">
        <v>-14.717764621894435</v>
      </c>
      <c r="H15" s="187">
        <v>1.4680084880057735</v>
      </c>
    </row>
    <row r="16" spans="1:8" s="280" customFormat="1" ht="30">
      <c r="A16" s="283" t="s">
        <v>643</v>
      </c>
      <c r="B16" s="287" t="s">
        <v>644</v>
      </c>
      <c r="C16" s="281">
        <v>5556.501439999999</v>
      </c>
      <c r="D16" s="281">
        <v>4515.6696200000015</v>
      </c>
      <c r="E16" s="281">
        <v>8440.24982</v>
      </c>
      <c r="F16" s="281">
        <v>11574.99666</v>
      </c>
      <c r="G16" s="187">
        <v>37.14045089722238</v>
      </c>
      <c r="H16" s="187">
        <v>0.7020444488120943</v>
      </c>
    </row>
    <row r="17" spans="1:8" s="280" customFormat="1" ht="15">
      <c r="A17" s="283" t="s">
        <v>400</v>
      </c>
      <c r="B17" s="287" t="s">
        <v>399</v>
      </c>
      <c r="C17" s="281">
        <v>21944.13334</v>
      </c>
      <c r="D17" s="281">
        <v>68253.27992000002</v>
      </c>
      <c r="E17" s="281">
        <v>23580.444389999997</v>
      </c>
      <c r="F17" s="281">
        <v>44061.10524000001</v>
      </c>
      <c r="G17" s="187">
        <v>86.8544312026853</v>
      </c>
      <c r="H17" s="187">
        <v>2.6723855955106157</v>
      </c>
    </row>
    <row r="18" spans="1:8" s="280" customFormat="1" ht="15">
      <c r="A18" s="285" t="s">
        <v>113</v>
      </c>
      <c r="B18" s="284" t="s">
        <v>398</v>
      </c>
      <c r="C18" s="281">
        <v>16315.345510000005</v>
      </c>
      <c r="D18" s="281">
        <v>18219.95792</v>
      </c>
      <c r="E18" s="281">
        <v>10958.34646</v>
      </c>
      <c r="F18" s="281">
        <v>18960.654340000005</v>
      </c>
      <c r="G18" s="187">
        <v>73.02477530902965</v>
      </c>
      <c r="H18" s="187">
        <v>1.149997923648813</v>
      </c>
    </row>
    <row r="19" spans="1:8" s="280" customFormat="1" ht="15.75" customHeight="1">
      <c r="A19" s="289" t="s">
        <v>194</v>
      </c>
      <c r="B19" s="288" t="s">
        <v>397</v>
      </c>
      <c r="C19" s="281">
        <v>14018.5288</v>
      </c>
      <c r="D19" s="281">
        <v>21484.798860000003</v>
      </c>
      <c r="E19" s="281">
        <v>18376.306500000002</v>
      </c>
      <c r="F19" s="281">
        <v>18387.529519999993</v>
      </c>
      <c r="G19" s="187">
        <v>0.06107331742637445</v>
      </c>
      <c r="H19" s="187">
        <v>1.1152368684039435</v>
      </c>
    </row>
    <row r="20" spans="1:8" s="280" customFormat="1" ht="15">
      <c r="A20" s="283" t="s">
        <v>101</v>
      </c>
      <c r="B20" s="287" t="s">
        <v>236</v>
      </c>
      <c r="C20" s="281">
        <v>12678.083729999998</v>
      </c>
      <c r="D20" s="281">
        <v>13764.760349999995</v>
      </c>
      <c r="E20" s="281">
        <v>8046.138209999999</v>
      </c>
      <c r="F20" s="281">
        <v>8484.0698</v>
      </c>
      <c r="G20" s="187">
        <v>5.442755003334709</v>
      </c>
      <c r="H20" s="187">
        <v>0.5145741533565449</v>
      </c>
    </row>
    <row r="21" spans="1:8" s="273" customFormat="1" ht="15">
      <c r="A21" s="283" t="s">
        <v>134</v>
      </c>
      <c r="B21" s="287" t="s">
        <v>133</v>
      </c>
      <c r="C21" s="281">
        <v>17425.951139999997</v>
      </c>
      <c r="D21" s="281">
        <v>24147.860439999997</v>
      </c>
      <c r="E21" s="281">
        <v>29739.09066</v>
      </c>
      <c r="F21" s="281">
        <v>22411.960560000003</v>
      </c>
      <c r="G21" s="187">
        <v>-24.638043522478025</v>
      </c>
      <c r="H21" s="187">
        <v>1.3593258780381883</v>
      </c>
    </row>
    <row r="22" spans="1:8" s="280" customFormat="1" ht="15">
      <c r="A22" s="287" t="s">
        <v>77</v>
      </c>
      <c r="B22" s="288" t="s">
        <v>189</v>
      </c>
      <c r="C22" s="281">
        <v>12154.361710000001</v>
      </c>
      <c r="D22" s="281">
        <v>10942.154890000002</v>
      </c>
      <c r="E22" s="281">
        <v>9534.689120000001</v>
      </c>
      <c r="F22" s="281">
        <v>5871.650949999999</v>
      </c>
      <c r="G22" s="187">
        <v>-38.418013675101356</v>
      </c>
      <c r="H22" s="187">
        <v>0.3561262327664256</v>
      </c>
    </row>
    <row r="23" spans="1:8" s="276" customFormat="1" ht="15">
      <c r="A23" s="289" t="s">
        <v>396</v>
      </c>
      <c r="B23" s="288" t="s">
        <v>395</v>
      </c>
      <c r="C23" s="281">
        <v>11243.998440000001</v>
      </c>
      <c r="D23" s="281">
        <v>8151.651260000001</v>
      </c>
      <c r="E23" s="281">
        <v>9904.354329999998</v>
      </c>
      <c r="F23" s="281">
        <v>11043.121690000002</v>
      </c>
      <c r="G23" s="187">
        <v>11.497643582385898</v>
      </c>
      <c r="H23" s="187">
        <v>0.6697852714560467</v>
      </c>
    </row>
    <row r="24" spans="1:8" s="280" customFormat="1" ht="18" customHeight="1">
      <c r="A24" s="283" t="s">
        <v>136</v>
      </c>
      <c r="B24" s="287" t="s">
        <v>270</v>
      </c>
      <c r="C24" s="281">
        <v>9160.819150000003</v>
      </c>
      <c r="D24" s="281">
        <v>11390.765990000004</v>
      </c>
      <c r="E24" s="281">
        <v>14266.644430000004</v>
      </c>
      <c r="F24" s="281">
        <v>20078.96789</v>
      </c>
      <c r="G24" s="187">
        <v>40.74064850020234</v>
      </c>
      <c r="H24" s="187">
        <v>1.217825659834859</v>
      </c>
    </row>
    <row r="25" spans="1:8" s="280" customFormat="1" ht="15">
      <c r="A25" s="286" t="s">
        <v>186</v>
      </c>
      <c r="B25" s="284" t="s">
        <v>185</v>
      </c>
      <c r="C25" s="281">
        <v>7489.510359999999</v>
      </c>
      <c r="D25" s="281">
        <v>8805.90379</v>
      </c>
      <c r="E25" s="281">
        <v>10265.130519999999</v>
      </c>
      <c r="F25" s="281">
        <v>7510.82103</v>
      </c>
      <c r="G25" s="187">
        <v>-26.83170452273995</v>
      </c>
      <c r="H25" s="187">
        <v>0.4555448580261306</v>
      </c>
    </row>
    <row r="26" spans="1:8" s="273" customFormat="1" ht="15">
      <c r="A26" s="286" t="s">
        <v>103</v>
      </c>
      <c r="B26" s="284" t="s">
        <v>115</v>
      </c>
      <c r="C26" s="281">
        <v>4663.283159999999</v>
      </c>
      <c r="D26" s="281">
        <v>3573.7138800000002</v>
      </c>
      <c r="E26" s="281">
        <v>3372.6976500000005</v>
      </c>
      <c r="F26" s="281">
        <v>4124.23983</v>
      </c>
      <c r="G26" s="187">
        <v>22.2831174920171</v>
      </c>
      <c r="H26" s="187">
        <v>0.25014259297602554</v>
      </c>
    </row>
    <row r="27" spans="1:8" s="280" customFormat="1" ht="15">
      <c r="A27" s="285" t="s">
        <v>128</v>
      </c>
      <c r="B27" s="284" t="s">
        <v>131</v>
      </c>
      <c r="C27" s="281">
        <v>4444.93761</v>
      </c>
      <c r="D27" s="281">
        <v>4397.336379999997</v>
      </c>
      <c r="E27" s="281">
        <v>3548.948539999999</v>
      </c>
      <c r="F27" s="281">
        <v>3798.145689999998</v>
      </c>
      <c r="G27" s="187">
        <v>7.021717762072677</v>
      </c>
      <c r="H27" s="187">
        <v>0.2303643945452404</v>
      </c>
    </row>
    <row r="28" spans="1:8" s="280" customFormat="1" ht="15">
      <c r="A28" s="283"/>
      <c r="B28" s="282" t="s">
        <v>38</v>
      </c>
      <c r="C28" s="281">
        <v>117616.57483999943</v>
      </c>
      <c r="D28" s="281">
        <v>113794.37545999861</v>
      </c>
      <c r="E28" s="281">
        <v>133440.5936100001</v>
      </c>
      <c r="F28" s="281">
        <v>142051.19287999906</v>
      </c>
      <c r="G28" s="187">
        <v>6.452758517520318</v>
      </c>
      <c r="H28" s="187">
        <v>8.615661355062493</v>
      </c>
    </row>
    <row r="29" spans="1:8" s="276" customFormat="1" ht="15">
      <c r="A29" s="279"/>
      <c r="B29" s="278"/>
      <c r="C29" s="278">
        <v>1565553.236939999</v>
      </c>
      <c r="D29" s="278">
        <v>1499233.6337099979</v>
      </c>
      <c r="E29" s="278">
        <v>1602474.39259</v>
      </c>
      <c r="F29" s="278">
        <v>1648755.5281699987</v>
      </c>
      <c r="G29" s="277">
        <v>2.8881045334644417</v>
      </c>
      <c r="H29" s="277">
        <v>100</v>
      </c>
    </row>
    <row r="30" s="161" customFormat="1" ht="15">
      <c r="A30" s="275" t="s">
        <v>394</v>
      </c>
    </row>
    <row r="31" spans="1:2" s="273" customFormat="1" ht="15">
      <c r="A31" s="417" t="s">
        <v>0</v>
      </c>
      <c r="B31" s="417"/>
    </row>
    <row r="32" s="273" customFormat="1" ht="15">
      <c r="A32" s="274"/>
    </row>
    <row r="33" s="273" customFormat="1" ht="15">
      <c r="A33" s="274"/>
    </row>
    <row r="34" s="273" customFormat="1" ht="15">
      <c r="A34" s="274"/>
    </row>
    <row r="35" s="273" customFormat="1" ht="15">
      <c r="A35" s="274"/>
    </row>
    <row r="36" s="273" customFormat="1" ht="15">
      <c r="A36" s="274"/>
    </row>
    <row r="37" s="273" customFormat="1" ht="15">
      <c r="A37" s="274"/>
    </row>
    <row r="38" s="273" customFormat="1" ht="15">
      <c r="A38" s="274"/>
    </row>
    <row r="39" s="273" customFormat="1" ht="15">
      <c r="A39" s="274"/>
    </row>
    <row r="40" s="273" customFormat="1" ht="15">
      <c r="A40" s="274"/>
    </row>
    <row r="41" s="273" customFormat="1" ht="15">
      <c r="A41" s="274"/>
    </row>
    <row r="42" s="273" customFormat="1" ht="15">
      <c r="A42" s="274"/>
    </row>
    <row r="43" s="273" customFormat="1" ht="15">
      <c r="A43" s="274"/>
    </row>
    <row r="44" s="273" customFormat="1" ht="15">
      <c r="A44" s="274"/>
    </row>
    <row r="45" s="273" customFormat="1" ht="15">
      <c r="A45" s="274"/>
    </row>
    <row r="46" s="273" customFormat="1" ht="15">
      <c r="A46" s="274"/>
    </row>
    <row r="47" s="273" customFormat="1" ht="15">
      <c r="A47" s="274"/>
    </row>
    <row r="48" s="273" customFormat="1" ht="15">
      <c r="A48" s="274"/>
    </row>
    <row r="49" s="273" customFormat="1" ht="15">
      <c r="A49" s="274"/>
    </row>
    <row r="50" s="273" customFormat="1" ht="15">
      <c r="A50" s="274"/>
    </row>
    <row r="51" s="273" customFormat="1" ht="15">
      <c r="A51" s="274"/>
    </row>
    <row r="52" s="273" customFormat="1" ht="15">
      <c r="A52" s="274"/>
    </row>
    <row r="53" s="273" customFormat="1" ht="15">
      <c r="A53" s="274"/>
    </row>
    <row r="54" s="273" customFormat="1" ht="15">
      <c r="A54" s="274"/>
    </row>
    <row r="55" s="273" customFormat="1" ht="15">
      <c r="A55" s="274"/>
    </row>
    <row r="56" s="273" customFormat="1" ht="15">
      <c r="A56" s="274"/>
    </row>
    <row r="57" s="273" customFormat="1" ht="15">
      <c r="A57" s="274"/>
    </row>
    <row r="58" s="273" customFormat="1" ht="15">
      <c r="A58" s="274"/>
    </row>
    <row r="59" s="273" customFormat="1" ht="15">
      <c r="A59" s="274"/>
    </row>
    <row r="60" s="273" customFormat="1" ht="15">
      <c r="A60" s="274"/>
    </row>
    <row r="61" s="273" customFormat="1" ht="15">
      <c r="A61" s="274"/>
    </row>
    <row r="62" s="273" customFormat="1" ht="15">
      <c r="A62" s="274"/>
    </row>
  </sheetData>
  <sheetProtection/>
  <mergeCells count="4">
    <mergeCell ref="A1:H1"/>
    <mergeCell ref="A2:H2"/>
    <mergeCell ref="A3:H3"/>
    <mergeCell ref="A31:B31"/>
  </mergeCells>
  <printOptions/>
  <pageMargins left="0.75" right="0.75" top="1" bottom="1" header="0" footer="0"/>
  <pageSetup horizontalDpi="360" verticalDpi="36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selection activeCell="B7" sqref="B7"/>
    </sheetView>
  </sheetViews>
  <sheetFormatPr defaultColWidth="11.00390625" defaultRowHeight="12.75"/>
  <cols>
    <col min="1" max="1" width="10.75390625" style="293" customWidth="1"/>
    <col min="2" max="2" width="39.00390625" style="293" customWidth="1"/>
    <col min="3" max="6" width="11.625" style="293" customWidth="1"/>
    <col min="7" max="7" width="11.50390625" style="293" customWidth="1"/>
    <col min="8" max="8" width="14.125" style="293" customWidth="1"/>
    <col min="9" max="16384" width="11.00390625" style="293" customWidth="1"/>
  </cols>
  <sheetData>
    <row r="1" spans="1:8" ht="15">
      <c r="A1" s="403" t="s">
        <v>422</v>
      </c>
      <c r="B1" s="403"/>
      <c r="C1" s="403"/>
      <c r="D1" s="403"/>
      <c r="E1" s="403"/>
      <c r="F1" s="403"/>
      <c r="G1" s="403"/>
      <c r="H1" s="403"/>
    </row>
    <row r="2" spans="1:8" ht="15">
      <c r="A2" s="401" t="s">
        <v>645</v>
      </c>
      <c r="B2" s="401"/>
      <c r="C2" s="401"/>
      <c r="D2" s="401"/>
      <c r="E2" s="401"/>
      <c r="F2" s="401"/>
      <c r="G2" s="401"/>
      <c r="H2" s="401"/>
    </row>
    <row r="3" spans="1:8" ht="15">
      <c r="A3" s="402" t="s">
        <v>5</v>
      </c>
      <c r="B3" s="402"/>
      <c r="C3" s="402"/>
      <c r="D3" s="402"/>
      <c r="E3" s="402"/>
      <c r="F3" s="402"/>
      <c r="G3" s="402"/>
      <c r="H3" s="402"/>
    </row>
    <row r="4" spans="1:8" ht="39" customHeight="1">
      <c r="A4" s="300" t="s">
        <v>143</v>
      </c>
      <c r="B4" s="300" t="s">
        <v>142</v>
      </c>
      <c r="C4" s="321">
        <v>2014</v>
      </c>
      <c r="D4" s="321">
        <v>2015</v>
      </c>
      <c r="E4" s="321">
        <v>2016</v>
      </c>
      <c r="F4" s="321">
        <v>2017</v>
      </c>
      <c r="G4" s="322" t="s">
        <v>521</v>
      </c>
      <c r="H4" s="322" t="s">
        <v>530</v>
      </c>
    </row>
    <row r="5" spans="1:8" s="239" customFormat="1" ht="12" customHeight="1">
      <c r="A5" s="298">
        <v>1005902090</v>
      </c>
      <c r="B5" s="236" t="s">
        <v>287</v>
      </c>
      <c r="C5" s="220">
        <v>160021.2783</v>
      </c>
      <c r="D5" s="220">
        <v>122970.34695</v>
      </c>
      <c r="E5" s="220">
        <v>125446.38561999999</v>
      </c>
      <c r="F5" s="220">
        <v>141233.95448</v>
      </c>
      <c r="G5" s="187">
        <v>12.585112581739445</v>
      </c>
      <c r="H5" s="187">
        <v>15.794844631081636</v>
      </c>
    </row>
    <row r="6" spans="1:8" s="239" customFormat="1" ht="15">
      <c r="A6" s="299">
        <v>1201</v>
      </c>
      <c r="B6" s="236" t="s">
        <v>286</v>
      </c>
      <c r="C6" s="220">
        <v>84179.65196999996</v>
      </c>
      <c r="D6" s="220">
        <v>113997.64161</v>
      </c>
      <c r="E6" s="220">
        <v>128213.19079000001</v>
      </c>
      <c r="F6" s="220">
        <v>127614.78702999999</v>
      </c>
      <c r="G6" s="187">
        <v>-0.4667255812860427</v>
      </c>
      <c r="H6" s="187">
        <v>14.27175031095555</v>
      </c>
    </row>
    <row r="7" spans="1:8" s="239" customFormat="1" ht="15">
      <c r="A7" s="285">
        <v>1604149010</v>
      </c>
      <c r="B7" s="285" t="s">
        <v>600</v>
      </c>
      <c r="C7" s="220">
        <v>58.33009</v>
      </c>
      <c r="D7" s="220">
        <v>363.31298</v>
      </c>
      <c r="E7" s="220">
        <v>30798.832769999997</v>
      </c>
      <c r="F7" s="220">
        <v>43976.68459999999</v>
      </c>
      <c r="G7" s="187">
        <v>42.786854711052726</v>
      </c>
      <c r="H7" s="187">
        <v>4.918115499948298</v>
      </c>
    </row>
    <row r="8" spans="1:8" s="239" customFormat="1" ht="15">
      <c r="A8" s="283">
        <v>1006</v>
      </c>
      <c r="B8" s="248" t="s">
        <v>283</v>
      </c>
      <c r="C8" s="220">
        <v>23460.8995</v>
      </c>
      <c r="D8" s="220">
        <v>27645.83617</v>
      </c>
      <c r="E8" s="220">
        <v>30474.31399</v>
      </c>
      <c r="F8" s="220">
        <v>26187.48509</v>
      </c>
      <c r="G8" s="187">
        <v>-14.067023465751195</v>
      </c>
      <c r="H8" s="187">
        <v>2.928667258508932</v>
      </c>
    </row>
    <row r="9" spans="1:8" s="239" customFormat="1" ht="15">
      <c r="A9" s="285" t="s">
        <v>416</v>
      </c>
      <c r="B9" s="285" t="s">
        <v>415</v>
      </c>
      <c r="C9" s="220">
        <v>16486.42623</v>
      </c>
      <c r="D9" s="220">
        <v>17284.420600000005</v>
      </c>
      <c r="E9" s="220">
        <v>16597.77751</v>
      </c>
      <c r="F9" s="220">
        <v>21598.366650000004</v>
      </c>
      <c r="G9" s="187">
        <v>30.128064657977237</v>
      </c>
      <c r="H9" s="187">
        <v>2.41544497410638</v>
      </c>
    </row>
    <row r="10" spans="1:8" s="239" customFormat="1" ht="14.25" customHeight="1">
      <c r="A10" s="298">
        <v>10019</v>
      </c>
      <c r="B10" s="238" t="s">
        <v>421</v>
      </c>
      <c r="C10" s="220">
        <v>34218.67953</v>
      </c>
      <c r="D10" s="220">
        <v>32071.608220000002</v>
      </c>
      <c r="E10" s="220">
        <v>31887.527149999998</v>
      </c>
      <c r="F10" s="220">
        <v>21536.82811</v>
      </c>
      <c r="G10" s="187">
        <v>-32.46002423239018</v>
      </c>
      <c r="H10" s="187">
        <v>2.4085628353055344</v>
      </c>
    </row>
    <row r="11" spans="1:8" s="239" customFormat="1" ht="15">
      <c r="A11" s="285" t="s">
        <v>420</v>
      </c>
      <c r="B11" s="284" t="s">
        <v>419</v>
      </c>
      <c r="C11" s="220">
        <v>24850.41682</v>
      </c>
      <c r="D11" s="220">
        <v>23560.543110000002</v>
      </c>
      <c r="E11" s="220">
        <v>21435.31555</v>
      </c>
      <c r="F11" s="220">
        <v>20656.824210000002</v>
      </c>
      <c r="G11" s="187">
        <v>-3.631816560778345</v>
      </c>
      <c r="H11" s="187">
        <v>2.3101479397768947</v>
      </c>
    </row>
    <row r="12" spans="1:8" s="239" customFormat="1" ht="15">
      <c r="A12" s="285" t="s">
        <v>418</v>
      </c>
      <c r="B12" s="285" t="s">
        <v>417</v>
      </c>
      <c r="C12" s="220">
        <v>21151.23407</v>
      </c>
      <c r="D12" s="220">
        <v>20979.352389999996</v>
      </c>
      <c r="E12" s="220">
        <v>19332.909130000004</v>
      </c>
      <c r="F12" s="220">
        <v>17072.74949</v>
      </c>
      <c r="G12" s="187">
        <v>-11.690737409471307</v>
      </c>
      <c r="H12" s="187">
        <v>1.9093243307728431</v>
      </c>
    </row>
    <row r="13" spans="1:8" s="239" customFormat="1" ht="15">
      <c r="A13" s="285" t="s">
        <v>412</v>
      </c>
      <c r="B13" s="285" t="s">
        <v>411</v>
      </c>
      <c r="C13" s="220">
        <v>11078.796030000001</v>
      </c>
      <c r="D13" s="220">
        <v>12089.06196</v>
      </c>
      <c r="E13" s="220">
        <v>12238.516099999999</v>
      </c>
      <c r="F13" s="220">
        <v>12725.613899999998</v>
      </c>
      <c r="G13" s="187">
        <v>3.9800397043233016</v>
      </c>
      <c r="H13" s="187">
        <v>1.4231641047344328</v>
      </c>
    </row>
    <row r="14" spans="1:8" s="239" customFormat="1" ht="30">
      <c r="A14" s="340" t="s">
        <v>646</v>
      </c>
      <c r="B14" s="284" t="s">
        <v>647</v>
      </c>
      <c r="C14" s="220">
        <v>2602.8654400000005</v>
      </c>
      <c r="D14" s="220">
        <v>3827.9376700000003</v>
      </c>
      <c r="E14" s="220">
        <v>7843.96667</v>
      </c>
      <c r="F14" s="220">
        <v>12495.40258</v>
      </c>
      <c r="G14" s="187">
        <v>59.299536901270386</v>
      </c>
      <c r="H14" s="187">
        <v>1.3974185108713713</v>
      </c>
    </row>
    <row r="15" spans="1:8" s="239" customFormat="1" ht="15">
      <c r="A15" s="298">
        <v>10011</v>
      </c>
      <c r="B15" s="238" t="s">
        <v>314</v>
      </c>
      <c r="C15" s="220">
        <v>15161.413750000002</v>
      </c>
      <c r="D15" s="220">
        <v>12510.67415</v>
      </c>
      <c r="E15" s="220">
        <v>10232.269199999999</v>
      </c>
      <c r="F15" s="220">
        <v>12147.068549999998</v>
      </c>
      <c r="G15" s="187">
        <v>18.713340243237543</v>
      </c>
      <c r="H15" s="187">
        <v>1.3584627094578545</v>
      </c>
    </row>
    <row r="16" spans="1:8" s="239" customFormat="1" ht="15">
      <c r="A16" s="285" t="s">
        <v>410</v>
      </c>
      <c r="B16" s="284" t="s">
        <v>409</v>
      </c>
      <c r="C16" s="220">
        <v>8621.797139999999</v>
      </c>
      <c r="D16" s="220">
        <v>9237.946810000001</v>
      </c>
      <c r="E16" s="220">
        <v>10316.84373</v>
      </c>
      <c r="F16" s="220">
        <v>11718.910939999998</v>
      </c>
      <c r="G16" s="187">
        <v>13.590078968851426</v>
      </c>
      <c r="H16" s="187">
        <v>1.3105798688727819</v>
      </c>
    </row>
    <row r="17" spans="1:8" s="239" customFormat="1" ht="15">
      <c r="A17" s="340">
        <v>1005903090</v>
      </c>
      <c r="B17" s="284" t="s">
        <v>648</v>
      </c>
      <c r="C17" s="220">
        <v>9145.8323</v>
      </c>
      <c r="D17" s="220">
        <v>7013.94679</v>
      </c>
      <c r="E17" s="220">
        <v>4450.586480000001</v>
      </c>
      <c r="F17" s="220">
        <v>9707.668170000003</v>
      </c>
      <c r="G17" s="187">
        <v>118.12109962640251</v>
      </c>
      <c r="H17" s="187">
        <v>1.0856533121924283</v>
      </c>
    </row>
    <row r="18" spans="1:8" s="239" customFormat="1" ht="15">
      <c r="A18" s="285" t="s">
        <v>413</v>
      </c>
      <c r="B18" s="285" t="s">
        <v>239</v>
      </c>
      <c r="C18" s="220">
        <v>9657.7285</v>
      </c>
      <c r="D18" s="220">
        <v>13640.945509999996</v>
      </c>
      <c r="E18" s="220">
        <v>9042.013439999999</v>
      </c>
      <c r="F18" s="220">
        <v>9524.91148</v>
      </c>
      <c r="G18" s="187">
        <v>5.3406029885308515</v>
      </c>
      <c r="H18" s="187">
        <v>1.0652147885068965</v>
      </c>
    </row>
    <row r="19" spans="1:8" s="239" customFormat="1" ht="15">
      <c r="A19" s="285" t="s">
        <v>406</v>
      </c>
      <c r="B19" s="285" t="s">
        <v>347</v>
      </c>
      <c r="C19" s="220">
        <v>8089.509260000002</v>
      </c>
      <c r="D19" s="220">
        <v>8751.494980000001</v>
      </c>
      <c r="E19" s="220">
        <v>9593.76517</v>
      </c>
      <c r="F19" s="220">
        <v>9517.43893</v>
      </c>
      <c r="G19" s="187">
        <v>-0.7955816996508824</v>
      </c>
      <c r="H19" s="187">
        <v>1.0643790987700867</v>
      </c>
    </row>
    <row r="20" spans="1:8" s="239" customFormat="1" ht="15">
      <c r="A20" s="285">
        <v>2309100010</v>
      </c>
      <c r="B20" s="285" t="s">
        <v>407</v>
      </c>
      <c r="C20" s="220">
        <v>7859.5926</v>
      </c>
      <c r="D20" s="220">
        <v>8799.3923</v>
      </c>
      <c r="E20" s="220">
        <v>8933.56927</v>
      </c>
      <c r="F20" s="220">
        <v>8491.09717</v>
      </c>
      <c r="G20" s="187">
        <v>-4.952915084969178</v>
      </c>
      <c r="H20" s="187">
        <v>0.9495985653121322</v>
      </c>
    </row>
    <row r="21" spans="1:8" s="239" customFormat="1" ht="30">
      <c r="A21" s="285" t="s">
        <v>405</v>
      </c>
      <c r="B21" s="284" t="s">
        <v>404</v>
      </c>
      <c r="C21" s="220">
        <v>6469.4170699999995</v>
      </c>
      <c r="D21" s="220">
        <v>7859.717779999999</v>
      </c>
      <c r="E21" s="220">
        <v>9042.82379</v>
      </c>
      <c r="F21" s="220">
        <v>8490.89861</v>
      </c>
      <c r="G21" s="187">
        <v>-6.103460520930925</v>
      </c>
      <c r="H21" s="187">
        <v>0.94957635943139</v>
      </c>
    </row>
    <row r="22" spans="1:8" s="239" customFormat="1" ht="15">
      <c r="A22" s="285" t="s">
        <v>312</v>
      </c>
      <c r="B22" s="285" t="s">
        <v>311</v>
      </c>
      <c r="C22" s="220">
        <v>9766.119170000002</v>
      </c>
      <c r="D22" s="220">
        <v>11764.928390000001</v>
      </c>
      <c r="E22" s="220">
        <v>9683.232619999999</v>
      </c>
      <c r="F22" s="220">
        <v>8193.622290000001</v>
      </c>
      <c r="G22" s="187">
        <v>-15.383399206204318</v>
      </c>
      <c r="H22" s="187">
        <v>0.91633057725254</v>
      </c>
    </row>
    <row r="23" spans="1:8" s="239" customFormat="1" ht="15">
      <c r="A23" s="285">
        <v>2106907990</v>
      </c>
      <c r="B23" s="284" t="s">
        <v>274</v>
      </c>
      <c r="C23" s="220">
        <v>4641.577490000001</v>
      </c>
      <c r="D23" s="220">
        <v>7024.71704</v>
      </c>
      <c r="E23" s="220">
        <v>8898.021460000002</v>
      </c>
      <c r="F23" s="220">
        <v>7462.437380000001</v>
      </c>
      <c r="G23" s="187">
        <v>-16.133744860624333</v>
      </c>
      <c r="H23" s="187">
        <v>0.83455879586638</v>
      </c>
    </row>
    <row r="24" spans="1:8" ht="15">
      <c r="A24" s="246"/>
      <c r="B24" s="246" t="s">
        <v>38</v>
      </c>
      <c r="C24" s="297">
        <v>332615.8391700005</v>
      </c>
      <c r="D24" s="297">
        <v>363068.13146999956</v>
      </c>
      <c r="E24" s="297">
        <v>397854.3396400019</v>
      </c>
      <c r="F24" s="297">
        <v>363824.7986400003</v>
      </c>
      <c r="G24" s="188">
        <v>-8.553266260911773</v>
      </c>
      <c r="H24" s="187">
        <v>40.68820552827564</v>
      </c>
    </row>
    <row r="25" spans="1:8" ht="15">
      <c r="A25" s="296"/>
      <c r="B25" s="296"/>
      <c r="C25" s="296">
        <v>790137.4044300006</v>
      </c>
      <c r="D25" s="296">
        <v>824461.9568799997</v>
      </c>
      <c r="E25" s="296">
        <v>902316.2000800018</v>
      </c>
      <c r="F25" s="296">
        <v>894177.5483000003</v>
      </c>
      <c r="G25" s="295">
        <v>-0.9019733635814098</v>
      </c>
      <c r="H25" s="295">
        <v>100</v>
      </c>
    </row>
    <row r="26" ht="15">
      <c r="A26" s="105" t="s">
        <v>154</v>
      </c>
    </row>
    <row r="27" spans="1:2" ht="15">
      <c r="A27" s="405" t="s">
        <v>0</v>
      </c>
      <c r="B27" s="405"/>
    </row>
    <row r="28" spans="3:6" ht="15">
      <c r="C28" s="294"/>
      <c r="D28" s="294"/>
      <c r="E28" s="294"/>
      <c r="F28" s="294"/>
    </row>
  </sheetData>
  <sheetProtection/>
  <mergeCells count="4">
    <mergeCell ref="A1:H1"/>
    <mergeCell ref="A2:H2"/>
    <mergeCell ref="A3:H3"/>
    <mergeCell ref="A27:B27"/>
  </mergeCells>
  <printOptions/>
  <pageMargins left="0.75" right="0.75" top="1" bottom="1" header="0" footer="0"/>
  <pageSetup horizontalDpi="360" verticalDpi="360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F40"/>
  <sheetViews>
    <sheetView showGridLines="0" zoomScalePageLayoutView="0" workbookViewId="0" topLeftCell="A1">
      <selection activeCell="B5" sqref="B5"/>
    </sheetView>
  </sheetViews>
  <sheetFormatPr defaultColWidth="11.375" defaultRowHeight="12.75"/>
  <cols>
    <col min="1" max="1" width="40.75390625" style="105" customWidth="1"/>
    <col min="2" max="5" width="12.75390625" style="105" customWidth="1"/>
    <col min="6" max="6" width="11.50390625" style="105" bestFit="1" customWidth="1"/>
    <col min="7" max="16384" width="11.375" style="105" customWidth="1"/>
  </cols>
  <sheetData>
    <row r="1" spans="1:6" ht="15">
      <c r="A1" s="401" t="s">
        <v>423</v>
      </c>
      <c r="B1" s="401"/>
      <c r="C1" s="401"/>
      <c r="D1" s="401"/>
      <c r="E1" s="401"/>
      <c r="F1" s="401"/>
    </row>
    <row r="2" spans="1:6" ht="15" customHeight="1">
      <c r="A2" s="414" t="s">
        <v>649</v>
      </c>
      <c r="B2" s="414"/>
      <c r="C2" s="414"/>
      <c r="D2" s="414"/>
      <c r="E2" s="414"/>
      <c r="F2" s="414"/>
    </row>
    <row r="3" spans="1:6" ht="15">
      <c r="A3" s="401" t="s">
        <v>5</v>
      </c>
      <c r="B3" s="401"/>
      <c r="C3" s="401"/>
      <c r="D3" s="401"/>
      <c r="E3" s="401"/>
      <c r="F3" s="401"/>
    </row>
    <row r="4" spans="1:6" ht="30.75" customHeight="1">
      <c r="A4" s="320" t="s">
        <v>26</v>
      </c>
      <c r="B4" s="321">
        <v>2014</v>
      </c>
      <c r="C4" s="321">
        <v>2015</v>
      </c>
      <c r="D4" s="321">
        <v>2016</v>
      </c>
      <c r="E4" s="321">
        <v>2017</v>
      </c>
      <c r="F4" s="319" t="s">
        <v>521</v>
      </c>
    </row>
    <row r="5" spans="1:5" ht="15">
      <c r="A5" s="113" t="s">
        <v>25</v>
      </c>
      <c r="B5" s="267"/>
      <c r="C5" s="267"/>
      <c r="D5" s="267"/>
      <c r="E5" s="267"/>
    </row>
    <row r="6" spans="1:6" ht="15">
      <c r="A6" s="211" t="s">
        <v>21</v>
      </c>
      <c r="B6" s="210">
        <v>17448.322500000006</v>
      </c>
      <c r="C6" s="210">
        <v>12015.42002999999</v>
      </c>
      <c r="D6" s="210">
        <v>7782.070830000002</v>
      </c>
      <c r="E6" s="210">
        <v>6817.129780000001</v>
      </c>
      <c r="F6" s="7">
        <v>-12.399540830188005</v>
      </c>
    </row>
    <row r="7" spans="1:6" ht="15">
      <c r="A7" s="211" t="s">
        <v>20</v>
      </c>
      <c r="B7" s="210">
        <v>18109.186790000003</v>
      </c>
      <c r="C7" s="210">
        <v>19676.743140000006</v>
      </c>
      <c r="D7" s="210">
        <v>24598.11881000001</v>
      </c>
      <c r="E7" s="210">
        <v>25583.51833999999</v>
      </c>
      <c r="F7" s="7">
        <v>4.005995489376124</v>
      </c>
    </row>
    <row r="8" spans="1:6" ht="15">
      <c r="A8" s="211" t="s">
        <v>19</v>
      </c>
      <c r="B8" s="210">
        <v>33.20508000000001</v>
      </c>
      <c r="C8" s="210">
        <v>91.1164</v>
      </c>
      <c r="D8" s="210">
        <v>60.75094</v>
      </c>
      <c r="E8" s="210">
        <v>15.5</v>
      </c>
      <c r="F8" s="7">
        <v>-74.48599149247732</v>
      </c>
    </row>
    <row r="9" spans="1:6" ht="15">
      <c r="A9" s="211" t="s">
        <v>18</v>
      </c>
      <c r="B9" s="210">
        <v>156638.85363999987</v>
      </c>
      <c r="C9" s="210">
        <v>161914.1959999999</v>
      </c>
      <c r="D9" s="210">
        <v>162153.89648000005</v>
      </c>
      <c r="E9" s="210">
        <v>164946.16390999968</v>
      </c>
      <c r="F9" s="7">
        <v>1.7219860210661242</v>
      </c>
    </row>
    <row r="10" spans="1:6" ht="15">
      <c r="A10" s="211" t="s">
        <v>17</v>
      </c>
      <c r="B10" s="210">
        <v>191.85457</v>
      </c>
      <c r="C10" s="210">
        <v>15.809209999999998</v>
      </c>
      <c r="D10" s="210">
        <v>0</v>
      </c>
      <c r="E10" s="210">
        <v>2.7312800000000004</v>
      </c>
      <c r="F10" s="7"/>
    </row>
    <row r="11" spans="1:6" ht="12.75" customHeight="1">
      <c r="A11" s="211" t="s">
        <v>16</v>
      </c>
      <c r="B11" s="210">
        <v>37317.22696</v>
      </c>
      <c r="C11" s="210">
        <v>31376.010039999986</v>
      </c>
      <c r="D11" s="210">
        <v>26889.417169999993</v>
      </c>
      <c r="E11" s="210">
        <v>31701.323269999983</v>
      </c>
      <c r="F11" s="7">
        <v>17.895166970627162</v>
      </c>
    </row>
    <row r="12" spans="2:6" ht="9" customHeight="1">
      <c r="B12" s="209"/>
      <c r="C12" s="209"/>
      <c r="D12" s="209"/>
      <c r="E12" s="209"/>
      <c r="F12" s="7"/>
    </row>
    <row r="13" spans="1:6" ht="15">
      <c r="A13" s="208" t="s">
        <v>377</v>
      </c>
      <c r="B13" s="207">
        <v>229738.64953999987</v>
      </c>
      <c r="C13" s="207">
        <v>225089.2948199999</v>
      </c>
      <c r="D13" s="207">
        <v>221484.25423000008</v>
      </c>
      <c r="E13" s="207">
        <v>229066.36657999968</v>
      </c>
      <c r="F13" s="207">
        <v>3.4233189065105973</v>
      </c>
    </row>
    <row r="14" ht="15">
      <c r="F14" s="7"/>
    </row>
    <row r="15" spans="1:6" ht="15">
      <c r="A15" s="113" t="s">
        <v>24</v>
      </c>
      <c r="F15" s="7"/>
    </row>
    <row r="16" spans="1:6" ht="15">
      <c r="A16" s="211" t="s">
        <v>21</v>
      </c>
      <c r="B16" s="210">
        <v>2927.7693399999994</v>
      </c>
      <c r="C16" s="210">
        <v>1199.84311</v>
      </c>
      <c r="D16" s="210">
        <v>614.16901</v>
      </c>
      <c r="E16" s="210">
        <v>1721.4415100000006</v>
      </c>
      <c r="F16" s="7">
        <v>180.28791455954453</v>
      </c>
    </row>
    <row r="17" spans="1:6" ht="15">
      <c r="A17" s="211" t="s">
        <v>20</v>
      </c>
      <c r="B17" s="210">
        <v>12737.636989999994</v>
      </c>
      <c r="C17" s="210">
        <v>14325.400839999998</v>
      </c>
      <c r="D17" s="210">
        <v>10593.261390000003</v>
      </c>
      <c r="E17" s="210">
        <v>9527.963559999998</v>
      </c>
      <c r="F17" s="7">
        <v>-10.056372544584258</v>
      </c>
    </row>
    <row r="18" spans="1:6" ht="15">
      <c r="A18" s="211" t="s">
        <v>19</v>
      </c>
      <c r="B18" s="210">
        <v>23906.511140000006</v>
      </c>
      <c r="C18" s="210">
        <v>21092.758919999993</v>
      </c>
      <c r="D18" s="210">
        <v>13779.47013</v>
      </c>
      <c r="E18" s="210">
        <v>17539.902200000008</v>
      </c>
      <c r="F18" s="7">
        <v>27.29010647378216</v>
      </c>
    </row>
    <row r="19" spans="1:6" ht="15">
      <c r="A19" s="211" t="s">
        <v>18</v>
      </c>
      <c r="B19" s="210">
        <v>17602.50548999999</v>
      </c>
      <c r="C19" s="210">
        <v>13115.056770000003</v>
      </c>
      <c r="D19" s="210">
        <v>13237.532039999998</v>
      </c>
      <c r="E19" s="210">
        <v>12815.110319999985</v>
      </c>
      <c r="F19" s="7">
        <v>-3.1910911998065505</v>
      </c>
    </row>
    <row r="20" spans="1:6" ht="12" customHeight="1">
      <c r="A20" s="211" t="s">
        <v>17</v>
      </c>
      <c r="B20" s="210">
        <v>74.71217999999999</v>
      </c>
      <c r="C20" s="210">
        <v>535.88748</v>
      </c>
      <c r="D20" s="210">
        <v>37.76718</v>
      </c>
      <c r="E20" s="210">
        <v>31.984550000000002</v>
      </c>
      <c r="F20" s="7">
        <v>-15.31125702263182</v>
      </c>
    </row>
    <row r="21" spans="1:6" ht="15">
      <c r="A21" s="211" t="s">
        <v>16</v>
      </c>
      <c r="B21" s="210">
        <v>470.29351000000014</v>
      </c>
      <c r="C21" s="210">
        <v>624.5818099999999</v>
      </c>
      <c r="D21" s="210">
        <v>532.6002699999999</v>
      </c>
      <c r="E21" s="210">
        <v>456.73305999999997</v>
      </c>
      <c r="F21" s="7">
        <v>-14.244681100142886</v>
      </c>
    </row>
    <row r="22" spans="1:6" s="108" customFormat="1" ht="15">
      <c r="A22" s="105"/>
      <c r="B22" s="209"/>
      <c r="C22" s="209"/>
      <c r="D22" s="209"/>
      <c r="E22" s="209"/>
      <c r="F22" s="7"/>
    </row>
    <row r="23" spans="1:6" ht="15">
      <c r="A23" s="208" t="s">
        <v>104</v>
      </c>
      <c r="B23" s="207">
        <v>57719.428649999994</v>
      </c>
      <c r="C23" s="207">
        <v>50893.52892999999</v>
      </c>
      <c r="D23" s="207">
        <v>38794.80002000001</v>
      </c>
      <c r="E23" s="207">
        <v>42093.13519999999</v>
      </c>
      <c r="F23" s="207">
        <v>8.502003305338812</v>
      </c>
    </row>
    <row r="24" spans="1:6" ht="15">
      <c r="A24" s="234"/>
      <c r="B24" s="233"/>
      <c r="C24" s="233"/>
      <c r="D24" s="233"/>
      <c r="E24" s="233"/>
      <c r="F24" s="101"/>
    </row>
    <row r="25" ht="15">
      <c r="A25" s="113" t="s">
        <v>37</v>
      </c>
    </row>
    <row r="26" spans="1:6" ht="15">
      <c r="A26" s="206" t="s">
        <v>21</v>
      </c>
      <c r="B26" s="204">
        <v>14520.553160000007</v>
      </c>
      <c r="C26" s="204">
        <v>10815.57691999999</v>
      </c>
      <c r="D26" s="204">
        <v>7167.901820000003</v>
      </c>
      <c r="E26" s="204">
        <v>5095.688270000001</v>
      </c>
      <c r="F26" s="2"/>
    </row>
    <row r="27" spans="1:6" ht="15">
      <c r="A27" s="206" t="s">
        <v>20</v>
      </c>
      <c r="B27" s="204">
        <v>5371.54980000001</v>
      </c>
      <c r="C27" s="204">
        <v>5351.3423000000075</v>
      </c>
      <c r="D27" s="204">
        <v>14004.857420000008</v>
      </c>
      <c r="E27" s="204">
        <v>16055.554779999993</v>
      </c>
      <c r="F27" s="2"/>
    </row>
    <row r="28" spans="1:6" ht="15">
      <c r="A28" s="206" t="s">
        <v>19</v>
      </c>
      <c r="B28" s="204">
        <v>-23873.306060000006</v>
      </c>
      <c r="C28" s="204">
        <v>-21001.642519999994</v>
      </c>
      <c r="D28" s="204">
        <v>-13718.71919</v>
      </c>
      <c r="E28" s="204">
        <v>-17524.402200000008</v>
      </c>
      <c r="F28" s="2"/>
    </row>
    <row r="29" spans="1:6" ht="12" customHeight="1">
      <c r="A29" s="206" t="s">
        <v>18</v>
      </c>
      <c r="B29" s="204">
        <v>139036.3481499999</v>
      </c>
      <c r="C29" s="204">
        <v>148799.1392299999</v>
      </c>
      <c r="D29" s="204">
        <v>148916.36444000006</v>
      </c>
      <c r="E29" s="204">
        <v>152131.0535899997</v>
      </c>
      <c r="F29" s="2"/>
    </row>
    <row r="30" spans="1:6" ht="14.25" customHeight="1">
      <c r="A30" s="206" t="s">
        <v>17</v>
      </c>
      <c r="B30" s="204">
        <v>117.14239</v>
      </c>
      <c r="C30" s="204">
        <v>-520.07827</v>
      </c>
      <c r="D30" s="204">
        <v>-37.76718</v>
      </c>
      <c r="E30" s="204">
        <v>-29.25327</v>
      </c>
      <c r="F30" s="2"/>
    </row>
    <row r="31" spans="1:6" ht="15">
      <c r="A31" s="206" t="s">
        <v>16</v>
      </c>
      <c r="B31" s="204">
        <v>36846.93345</v>
      </c>
      <c r="C31" s="204">
        <v>30751.428229999987</v>
      </c>
      <c r="D31" s="204">
        <v>26356.816899999994</v>
      </c>
      <c r="E31" s="204">
        <v>31244.590209999984</v>
      </c>
      <c r="F31" s="2"/>
    </row>
    <row r="32" spans="1:6" ht="15">
      <c r="A32" s="205"/>
      <c r="B32" s="204"/>
      <c r="C32" s="204"/>
      <c r="D32" s="204"/>
      <c r="E32" s="204"/>
      <c r="F32" s="2"/>
    </row>
    <row r="33" spans="1:6" ht="15">
      <c r="A33" s="203" t="s">
        <v>104</v>
      </c>
      <c r="B33" s="202">
        <v>172019.22088999988</v>
      </c>
      <c r="C33" s="202">
        <v>174195.7658899999</v>
      </c>
      <c r="D33" s="202">
        <v>182689.45421000005</v>
      </c>
      <c r="E33" s="202">
        <v>186973.2313799997</v>
      </c>
      <c r="F33" s="232"/>
    </row>
    <row r="34" spans="1:6" s="108" customFormat="1" ht="15">
      <c r="A34" s="105" t="s">
        <v>15</v>
      </c>
      <c r="B34" s="105"/>
      <c r="C34" s="105"/>
      <c r="D34" s="105"/>
      <c r="E34" s="105"/>
      <c r="F34" s="105"/>
    </row>
    <row r="35" spans="1:6" s="108" customFormat="1" ht="15">
      <c r="A35" s="105" t="s">
        <v>376</v>
      </c>
      <c r="B35" s="105"/>
      <c r="C35" s="105"/>
      <c r="D35" s="105"/>
      <c r="E35" s="105"/>
      <c r="F35" s="105"/>
    </row>
    <row r="36" ht="15">
      <c r="A36" s="105" t="s">
        <v>13</v>
      </c>
    </row>
    <row r="37" ht="15">
      <c r="A37" s="105" t="s">
        <v>12</v>
      </c>
    </row>
    <row r="38" ht="15">
      <c r="A38" s="4" t="s">
        <v>11</v>
      </c>
    </row>
    <row r="39" spans="1:6" ht="15">
      <c r="A39" s="108" t="s">
        <v>10</v>
      </c>
      <c r="B39" s="108"/>
      <c r="C39" s="108"/>
      <c r="D39" s="108"/>
      <c r="E39" s="108"/>
      <c r="F39" s="108"/>
    </row>
    <row r="40" ht="15">
      <c r="A40" s="324" t="s">
        <v>0</v>
      </c>
    </row>
  </sheetData>
  <sheetProtection/>
  <mergeCells count="3">
    <mergeCell ref="A2:F2"/>
    <mergeCell ref="A1:F1"/>
    <mergeCell ref="A3:F3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B24" sqref="B24"/>
    </sheetView>
  </sheetViews>
  <sheetFormatPr defaultColWidth="10.00390625" defaultRowHeight="12.75"/>
  <cols>
    <col min="1" max="1" width="13.625" style="213" customWidth="1"/>
    <col min="2" max="2" width="39.25390625" style="213" customWidth="1"/>
    <col min="3" max="6" width="13.125" style="213" customWidth="1"/>
    <col min="7" max="7" width="12.125" style="213" customWidth="1"/>
    <col min="8" max="8" width="13.50390625" style="213" customWidth="1"/>
    <col min="9" max="16384" width="10.00390625" style="213" customWidth="1"/>
  </cols>
  <sheetData>
    <row r="1" spans="1:8" ht="15">
      <c r="A1" s="401" t="s">
        <v>424</v>
      </c>
      <c r="B1" s="401"/>
      <c r="C1" s="401"/>
      <c r="D1" s="401"/>
      <c r="E1" s="401"/>
      <c r="F1" s="401"/>
      <c r="G1" s="401"/>
      <c r="H1" s="401"/>
    </row>
    <row r="2" spans="1:8" ht="15">
      <c r="A2" s="401" t="s">
        <v>650</v>
      </c>
      <c r="B2" s="401"/>
      <c r="C2" s="401"/>
      <c r="D2" s="401"/>
      <c r="E2" s="401"/>
      <c r="F2" s="401"/>
      <c r="G2" s="401"/>
      <c r="H2" s="401"/>
    </row>
    <row r="3" spans="1:8" ht="15">
      <c r="A3" s="401" t="s">
        <v>5</v>
      </c>
      <c r="B3" s="401"/>
      <c r="C3" s="401"/>
      <c r="D3" s="401"/>
      <c r="E3" s="401"/>
      <c r="F3" s="401"/>
      <c r="G3" s="401"/>
      <c r="H3" s="401"/>
    </row>
    <row r="5" spans="1:8" s="108" customFormat="1" ht="37.5" customHeight="1">
      <c r="A5" s="300" t="s">
        <v>143</v>
      </c>
      <c r="B5" s="300" t="s">
        <v>142</v>
      </c>
      <c r="C5" s="321">
        <v>2014</v>
      </c>
      <c r="D5" s="321">
        <v>2015</v>
      </c>
      <c r="E5" s="321">
        <v>2016</v>
      </c>
      <c r="F5" s="321">
        <v>2017</v>
      </c>
      <c r="G5" s="322" t="s">
        <v>521</v>
      </c>
      <c r="H5" s="322" t="s">
        <v>530</v>
      </c>
    </row>
    <row r="6" spans="1:8" s="269" customFormat="1" ht="15">
      <c r="A6" s="303" t="s">
        <v>25</v>
      </c>
      <c r="B6" s="245"/>
      <c r="C6" s="228"/>
      <c r="D6" s="228"/>
      <c r="E6" s="228"/>
      <c r="F6" s="228"/>
      <c r="G6" s="228"/>
      <c r="H6" s="228"/>
    </row>
    <row r="7" spans="1:8" s="269" customFormat="1" ht="15">
      <c r="A7" s="264" t="s">
        <v>439</v>
      </c>
      <c r="B7" s="254" t="s">
        <v>282</v>
      </c>
      <c r="C7" s="220">
        <v>34856.798059999994</v>
      </c>
      <c r="D7" s="220">
        <v>37495.30155999999</v>
      </c>
      <c r="E7" s="220">
        <v>36713.87317</v>
      </c>
      <c r="F7" s="220">
        <v>33345.33458</v>
      </c>
      <c r="G7" s="241">
        <v>-9.175110929871956</v>
      </c>
      <c r="H7" s="241">
        <v>14.55706268792385</v>
      </c>
    </row>
    <row r="8" spans="1:8" s="269" customFormat="1" ht="15">
      <c r="A8" s="264" t="s">
        <v>456</v>
      </c>
      <c r="B8" s="254" t="s">
        <v>281</v>
      </c>
      <c r="C8" s="220">
        <v>14074.144400000001</v>
      </c>
      <c r="D8" s="220">
        <v>9203.52349</v>
      </c>
      <c r="E8" s="220">
        <v>9582.48155</v>
      </c>
      <c r="F8" s="220">
        <v>14211.184979999996</v>
      </c>
      <c r="G8" s="241">
        <v>48.30380737858029</v>
      </c>
      <c r="H8" s="241">
        <v>6.2039596612001295</v>
      </c>
    </row>
    <row r="9" spans="1:8" s="269" customFormat="1" ht="15">
      <c r="A9" s="264" t="s">
        <v>412</v>
      </c>
      <c r="B9" s="254" t="s">
        <v>411</v>
      </c>
      <c r="C9" s="220">
        <v>7373.79445</v>
      </c>
      <c r="D9" s="220">
        <v>11454.667960000004</v>
      </c>
      <c r="E9" s="220">
        <v>12850.386439999998</v>
      </c>
      <c r="F9" s="220">
        <v>12270.32179</v>
      </c>
      <c r="G9" s="241">
        <v>-4.513986040096074</v>
      </c>
      <c r="H9" s="241">
        <v>5.356666704587853</v>
      </c>
    </row>
    <row r="10" spans="1:8" s="269" customFormat="1" ht="15">
      <c r="A10" s="264" t="s">
        <v>440</v>
      </c>
      <c r="B10" s="254" t="s">
        <v>274</v>
      </c>
      <c r="C10" s="220">
        <v>2431.0322099999994</v>
      </c>
      <c r="D10" s="220">
        <v>4062.33211</v>
      </c>
      <c r="E10" s="220">
        <v>8449.631230000003</v>
      </c>
      <c r="F10" s="220">
        <v>11557.875209999998</v>
      </c>
      <c r="G10" s="241">
        <v>36.785557800017685</v>
      </c>
      <c r="H10" s="241">
        <v>5.045644798300626</v>
      </c>
    </row>
    <row r="11" spans="1:8" s="269" customFormat="1" ht="15">
      <c r="A11" s="264" t="s">
        <v>406</v>
      </c>
      <c r="B11" s="254" t="s">
        <v>271</v>
      </c>
      <c r="C11" s="220">
        <v>7034.51016</v>
      </c>
      <c r="D11" s="220">
        <v>7545.657119999999</v>
      </c>
      <c r="E11" s="220">
        <v>8015.5237400000005</v>
      </c>
      <c r="F11" s="220">
        <v>8414.67308</v>
      </c>
      <c r="G11" s="241">
        <v>4.979703796623025</v>
      </c>
      <c r="H11" s="241">
        <v>3.6734651208872435</v>
      </c>
    </row>
    <row r="12" spans="1:8" s="269" customFormat="1" ht="15">
      <c r="A12" s="264" t="s">
        <v>651</v>
      </c>
      <c r="B12" s="254" t="s">
        <v>652</v>
      </c>
      <c r="C12" s="220"/>
      <c r="D12" s="220">
        <v>24.54432</v>
      </c>
      <c r="E12" s="220">
        <v>4913.156240000002</v>
      </c>
      <c r="F12" s="220">
        <v>8286.449</v>
      </c>
      <c r="G12" s="241">
        <v>68.65836531996787</v>
      </c>
      <c r="H12" s="241">
        <v>3.6174882955180685</v>
      </c>
    </row>
    <row r="13" spans="1:8" s="269" customFormat="1" ht="30">
      <c r="A13" s="264" t="s">
        <v>653</v>
      </c>
      <c r="B13" s="254" t="s">
        <v>654</v>
      </c>
      <c r="C13" s="220">
        <v>3281.355600000001</v>
      </c>
      <c r="D13" s="220">
        <v>4510.6582499999995</v>
      </c>
      <c r="E13" s="220">
        <v>4575.638940000001</v>
      </c>
      <c r="F13" s="220">
        <v>7243.659570000001</v>
      </c>
      <c r="G13" s="241">
        <v>58.30924740753254</v>
      </c>
      <c r="H13" s="241">
        <v>3.1622536639267853</v>
      </c>
    </row>
    <row r="14" spans="1:8" s="269" customFormat="1" ht="15">
      <c r="A14" s="248"/>
      <c r="B14" s="225" t="s">
        <v>38</v>
      </c>
      <c r="C14" s="220">
        <v>160687.01465999987</v>
      </c>
      <c r="D14" s="220">
        <v>150792.6100099999</v>
      </c>
      <c r="E14" s="220">
        <v>136383.56292000005</v>
      </c>
      <c r="F14" s="220">
        <v>133736.8683699997</v>
      </c>
      <c r="G14" s="241">
        <v>-1.940625756751102</v>
      </c>
      <c r="H14" s="241">
        <v>58.38345906765545</v>
      </c>
    </row>
    <row r="15" spans="1:8" s="268" customFormat="1" ht="15">
      <c r="A15" s="240"/>
      <c r="B15" s="219" t="s">
        <v>377</v>
      </c>
      <c r="C15" s="230">
        <v>229738.64953999984</v>
      </c>
      <c r="D15" s="230">
        <v>225089.2948199999</v>
      </c>
      <c r="E15" s="230">
        <v>221484.25423000008</v>
      </c>
      <c r="F15" s="230">
        <v>229066.36657999968</v>
      </c>
      <c r="G15" s="229">
        <v>3.4233189065105973</v>
      </c>
      <c r="H15" s="229">
        <v>100</v>
      </c>
    </row>
    <row r="16" spans="1:8" s="269" customFormat="1" ht="15">
      <c r="A16" s="246"/>
      <c r="B16" s="245"/>
      <c r="C16" s="228"/>
      <c r="D16" s="228"/>
      <c r="E16" s="228"/>
      <c r="F16" s="228"/>
      <c r="G16" s="2"/>
      <c r="H16" s="2"/>
    </row>
    <row r="17" ht="15">
      <c r="A17" s="226" t="s">
        <v>24</v>
      </c>
    </row>
    <row r="18" spans="1:8" s="269" customFormat="1" ht="15">
      <c r="A18" s="255" t="s">
        <v>337</v>
      </c>
      <c r="B18" s="263" t="s">
        <v>336</v>
      </c>
      <c r="C18" s="220">
        <v>13851.966849999999</v>
      </c>
      <c r="D18" s="220">
        <v>12431.747039999998</v>
      </c>
      <c r="E18" s="220">
        <v>10942.488650000001</v>
      </c>
      <c r="F18" s="220">
        <v>16000.52952</v>
      </c>
      <c r="G18" s="241">
        <v>46.22386215589083</v>
      </c>
      <c r="H18" s="241">
        <v>38.01220660797917</v>
      </c>
    </row>
    <row r="19" spans="1:8" s="269" customFormat="1" ht="15">
      <c r="A19" s="255" t="s">
        <v>492</v>
      </c>
      <c r="B19" s="263" t="s">
        <v>493</v>
      </c>
      <c r="C19" s="220">
        <v>5934.962730000001</v>
      </c>
      <c r="D19" s="220">
        <v>5495.813149999999</v>
      </c>
      <c r="E19" s="220">
        <v>4406.0386100000005</v>
      </c>
      <c r="F19" s="220">
        <v>4840.55884</v>
      </c>
      <c r="G19" s="241">
        <v>9.861925154577778</v>
      </c>
      <c r="H19" s="241">
        <v>11.499639589687776</v>
      </c>
    </row>
    <row r="20" spans="1:8" s="269" customFormat="1" ht="15">
      <c r="A20" s="255" t="s">
        <v>494</v>
      </c>
      <c r="B20" s="263" t="s">
        <v>495</v>
      </c>
      <c r="C20" s="220">
        <v>2550.34498</v>
      </c>
      <c r="D20" s="220">
        <v>2351.0149</v>
      </c>
      <c r="E20" s="220">
        <v>2754.8560400000006</v>
      </c>
      <c r="F20" s="220">
        <v>2413.97879</v>
      </c>
      <c r="G20" s="241">
        <v>-12.373686503052273</v>
      </c>
      <c r="H20" s="241">
        <v>5.734851487137505</v>
      </c>
    </row>
    <row r="21" spans="1:8" s="269" customFormat="1" ht="15">
      <c r="A21" s="255" t="s">
        <v>496</v>
      </c>
      <c r="B21" s="263" t="s">
        <v>497</v>
      </c>
      <c r="C21" s="220">
        <v>2539.0223099999994</v>
      </c>
      <c r="D21" s="220">
        <v>2826.7627700000003</v>
      </c>
      <c r="E21" s="220">
        <v>2005.78052</v>
      </c>
      <c r="F21" s="220">
        <v>2304.0258200000003</v>
      </c>
      <c r="G21" s="241">
        <v>14.869288889095422</v>
      </c>
      <c r="H21" s="241">
        <v>5.473637943699668</v>
      </c>
    </row>
    <row r="22" spans="1:8" s="269" customFormat="1" ht="15">
      <c r="A22" s="255" t="s">
        <v>655</v>
      </c>
      <c r="B22" s="263" t="s">
        <v>656</v>
      </c>
      <c r="C22" s="220">
        <v>223.87604000000002</v>
      </c>
      <c r="D22" s="220">
        <v>753.0230399999999</v>
      </c>
      <c r="E22" s="220">
        <v>667.6111500000002</v>
      </c>
      <c r="F22" s="220">
        <v>2087.66844</v>
      </c>
      <c r="G22" s="241">
        <v>212.70724582715542</v>
      </c>
      <c r="H22" s="241">
        <v>4.959641115067144</v>
      </c>
    </row>
    <row r="23" spans="1:8" s="269" customFormat="1" ht="15">
      <c r="A23" s="255" t="s">
        <v>476</v>
      </c>
      <c r="B23" s="263" t="s">
        <v>274</v>
      </c>
      <c r="C23" s="220">
        <v>504.25324</v>
      </c>
      <c r="D23" s="220">
        <v>1073.9093699999999</v>
      </c>
      <c r="E23" s="220">
        <v>1546.25651</v>
      </c>
      <c r="F23" s="220">
        <v>1837.6954600000001</v>
      </c>
      <c r="G23" s="241">
        <v>18.84803382331437</v>
      </c>
      <c r="H23" s="241">
        <v>4.36578423362487</v>
      </c>
    </row>
    <row r="24" spans="1:8" s="269" customFormat="1" ht="30">
      <c r="A24" s="255" t="s">
        <v>498</v>
      </c>
      <c r="B24" s="254" t="s">
        <v>657</v>
      </c>
      <c r="C24" s="220">
        <v>2222.86291</v>
      </c>
      <c r="D24" s="220">
        <v>2630.99397</v>
      </c>
      <c r="E24" s="220">
        <v>1392.4376000000002</v>
      </c>
      <c r="F24" s="220">
        <v>1824.30283</v>
      </c>
      <c r="G24" s="241">
        <v>31.01505087193852</v>
      </c>
      <c r="H24" s="241">
        <v>4.333967572935742</v>
      </c>
    </row>
    <row r="25" spans="1:8" s="269" customFormat="1" ht="15">
      <c r="A25" s="302"/>
      <c r="B25" s="225" t="s">
        <v>38</v>
      </c>
      <c r="C25" s="301">
        <v>29892.139589999995</v>
      </c>
      <c r="D25" s="301">
        <v>23330.264689999993</v>
      </c>
      <c r="E25" s="301">
        <v>15079.330940000007</v>
      </c>
      <c r="F25" s="301">
        <v>10784.375499999987</v>
      </c>
      <c r="G25" s="241">
        <v>-28.48240055934482</v>
      </c>
      <c r="H25" s="241">
        <v>25.620271449868127</v>
      </c>
    </row>
    <row r="26" spans="1:8" s="268" customFormat="1" ht="14.25" customHeight="1">
      <c r="A26" s="251"/>
      <c r="B26" s="219" t="s">
        <v>377</v>
      </c>
      <c r="C26" s="218">
        <v>57719.428649999994</v>
      </c>
      <c r="D26" s="218">
        <v>50893.52892999999</v>
      </c>
      <c r="E26" s="218">
        <v>38794.80002000001</v>
      </c>
      <c r="F26" s="218">
        <v>42093.13519999999</v>
      </c>
      <c r="G26" s="229">
        <v>8.502003305338812</v>
      </c>
      <c r="H26" s="229">
        <v>100</v>
      </c>
    </row>
    <row r="27" spans="1:8" ht="15">
      <c r="A27" s="215"/>
      <c r="B27" s="215"/>
      <c r="C27" s="216"/>
      <c r="D27" s="216"/>
      <c r="E27" s="216"/>
      <c r="F27" s="216"/>
      <c r="G27" s="215"/>
      <c r="H27" s="215"/>
    </row>
    <row r="28" ht="15">
      <c r="A28" s="324" t="s">
        <v>0</v>
      </c>
    </row>
    <row r="29" spans="3:6" ht="15">
      <c r="C29" s="220"/>
      <c r="D29" s="220"/>
      <c r="E29" s="220"/>
      <c r="F29" s="220"/>
    </row>
    <row r="30" spans="3:6" ht="15">
      <c r="C30" s="220"/>
      <c r="D30" s="220"/>
      <c r="E30" s="220"/>
      <c r="F30" s="220"/>
    </row>
  </sheetData>
  <sheetProtection/>
  <mergeCells count="3">
    <mergeCell ref="A1:H1"/>
    <mergeCell ref="A2:H2"/>
    <mergeCell ref="A3:H3"/>
  </mergeCells>
  <printOptions/>
  <pageMargins left="0.75" right="0.75" top="1" bottom="1" header="0" footer="0"/>
  <pageSetup horizontalDpi="360" verticalDpi="36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2:F42"/>
  <sheetViews>
    <sheetView showGridLines="0" zoomScalePageLayoutView="0" workbookViewId="0" topLeftCell="A1">
      <selection activeCell="D9" sqref="D9"/>
    </sheetView>
  </sheetViews>
  <sheetFormatPr defaultColWidth="11.375" defaultRowHeight="12.75"/>
  <cols>
    <col min="1" max="1" width="42.875" style="105" customWidth="1"/>
    <col min="2" max="5" width="13.50390625" style="105" customWidth="1"/>
    <col min="6" max="6" width="11.50390625" style="105" bestFit="1" customWidth="1"/>
    <col min="7" max="16384" width="11.375" style="105" customWidth="1"/>
  </cols>
  <sheetData>
    <row r="2" spans="1:6" ht="15">
      <c r="A2" s="403" t="s">
        <v>425</v>
      </c>
      <c r="B2" s="403"/>
      <c r="C2" s="403"/>
      <c r="D2" s="403"/>
      <c r="E2" s="403"/>
      <c r="F2" s="403"/>
    </row>
    <row r="3" spans="1:6" ht="15" customHeight="1">
      <c r="A3" s="416" t="s">
        <v>658</v>
      </c>
      <c r="B3" s="416"/>
      <c r="C3" s="416"/>
      <c r="D3" s="416"/>
      <c r="E3" s="416"/>
      <c r="F3" s="416"/>
    </row>
    <row r="4" spans="1:6" ht="15">
      <c r="A4" s="401" t="s">
        <v>5</v>
      </c>
      <c r="B4" s="401"/>
      <c r="C4" s="401"/>
      <c r="D4" s="401"/>
      <c r="E4" s="401"/>
      <c r="F4" s="401"/>
    </row>
    <row r="5" spans="1:6" ht="30.75" customHeight="1">
      <c r="A5" s="320" t="s">
        <v>26</v>
      </c>
      <c r="B5" s="321">
        <v>2014</v>
      </c>
      <c r="C5" s="321">
        <v>2015</v>
      </c>
      <c r="D5" s="321">
        <v>2016</v>
      </c>
      <c r="E5" s="321">
        <v>2017</v>
      </c>
      <c r="F5" s="319" t="s">
        <v>521</v>
      </c>
    </row>
    <row r="6" spans="1:5" ht="15">
      <c r="A6" s="113" t="s">
        <v>25</v>
      </c>
      <c r="B6" s="267"/>
      <c r="C6" s="267"/>
      <c r="D6" s="267"/>
      <c r="E6" s="267"/>
    </row>
    <row r="7" spans="1:6" ht="15">
      <c r="A7" s="211" t="s">
        <v>21</v>
      </c>
      <c r="B7" s="210">
        <v>1074259.9050699994</v>
      </c>
      <c r="C7" s="210">
        <v>1056214.54797</v>
      </c>
      <c r="D7" s="210">
        <v>1167519.404240001</v>
      </c>
      <c r="E7" s="210">
        <v>1230196.5828400014</v>
      </c>
      <c r="F7" s="7">
        <v>5.3684057303356125</v>
      </c>
    </row>
    <row r="8" spans="1:6" ht="15">
      <c r="A8" s="211" t="s">
        <v>20</v>
      </c>
      <c r="B8" s="210">
        <v>1159.24204</v>
      </c>
      <c r="C8" s="210">
        <v>1171.77828</v>
      </c>
      <c r="D8" s="210">
        <v>1543.0026599999999</v>
      </c>
      <c r="E8" s="210">
        <v>1688.28634</v>
      </c>
      <c r="F8" s="7">
        <v>9.4156467623977</v>
      </c>
    </row>
    <row r="9" spans="1:6" ht="15">
      <c r="A9" s="211" t="s">
        <v>19</v>
      </c>
      <c r="B9" s="210">
        <v>12367.86435</v>
      </c>
      <c r="C9" s="210">
        <v>13173.597600000001</v>
      </c>
      <c r="D9" s="210">
        <v>11306.26771</v>
      </c>
      <c r="E9" s="210">
        <v>12773.67041</v>
      </c>
      <c r="F9" s="7">
        <v>12.978665795275068</v>
      </c>
    </row>
    <row r="10" spans="1:6" ht="15">
      <c r="A10" s="211" t="s">
        <v>18</v>
      </c>
      <c r="B10" s="210">
        <v>189639.45466000002</v>
      </c>
      <c r="C10" s="210">
        <v>220059.50218000007</v>
      </c>
      <c r="D10" s="210">
        <v>273651.83441999985</v>
      </c>
      <c r="E10" s="210">
        <v>240265.63625000013</v>
      </c>
      <c r="F10" s="7">
        <v>-12.200246433853135</v>
      </c>
    </row>
    <row r="11" spans="1:6" ht="15">
      <c r="A11" s="211" t="s">
        <v>17</v>
      </c>
      <c r="B11" s="210">
        <v>2005.1910200000002</v>
      </c>
      <c r="C11" s="210">
        <v>875.49358</v>
      </c>
      <c r="D11" s="210">
        <v>1222.98267</v>
      </c>
      <c r="E11" s="210">
        <v>1280.63681</v>
      </c>
      <c r="F11" s="7">
        <v>4.71422379190376</v>
      </c>
    </row>
    <row r="12" spans="1:6" ht="15">
      <c r="A12" s="211" t="s">
        <v>16</v>
      </c>
      <c r="B12" s="210">
        <v>389.6314000000001</v>
      </c>
      <c r="C12" s="210">
        <v>137.51832</v>
      </c>
      <c r="D12" s="210">
        <v>46.70621</v>
      </c>
      <c r="E12" s="210">
        <v>248.93255999999997</v>
      </c>
      <c r="F12" s="7">
        <v>432.97529386349265</v>
      </c>
    </row>
    <row r="13" spans="2:6" ht="5.25" customHeight="1">
      <c r="B13" s="209"/>
      <c r="C13" s="209"/>
      <c r="D13" s="209"/>
      <c r="E13" s="209"/>
      <c r="F13" s="7"/>
    </row>
    <row r="14" spans="1:6" ht="15">
      <c r="A14" s="208" t="s">
        <v>377</v>
      </c>
      <c r="B14" s="207">
        <v>1279821.2885399994</v>
      </c>
      <c r="C14" s="207">
        <v>1291632.43793</v>
      </c>
      <c r="D14" s="207">
        <v>1455290.1979100008</v>
      </c>
      <c r="E14" s="207">
        <v>1486453.745210002</v>
      </c>
      <c r="F14" s="207">
        <v>2.1413974576862005</v>
      </c>
    </row>
    <row r="15" ht="15">
      <c r="F15" s="7"/>
    </row>
    <row r="16" spans="1:6" ht="15">
      <c r="A16" s="113" t="s">
        <v>24</v>
      </c>
      <c r="F16" s="7"/>
    </row>
    <row r="17" spans="1:6" ht="15">
      <c r="A17" s="211" t="s">
        <v>21</v>
      </c>
      <c r="B17" s="210">
        <v>28947.736390000024</v>
      </c>
      <c r="C17" s="210">
        <v>30008.96442</v>
      </c>
      <c r="D17" s="210">
        <v>40928.96321999997</v>
      </c>
      <c r="E17" s="210">
        <v>38267.605080000016</v>
      </c>
      <c r="F17" s="7">
        <v>-6.502383472786033</v>
      </c>
    </row>
    <row r="18" spans="1:6" ht="15">
      <c r="A18" s="211" t="s">
        <v>20</v>
      </c>
      <c r="B18" s="210">
        <v>3986.1358299999974</v>
      </c>
      <c r="C18" s="210">
        <v>4434.885850000003</v>
      </c>
      <c r="D18" s="210">
        <v>4605.340499999998</v>
      </c>
      <c r="E18" s="210">
        <v>6465.061309999996</v>
      </c>
      <c r="F18" s="7">
        <v>40.38183083313815</v>
      </c>
    </row>
    <row r="19" spans="1:6" ht="15">
      <c r="A19" s="211" t="s">
        <v>19</v>
      </c>
      <c r="B19" s="210">
        <v>60.526390000000006</v>
      </c>
      <c r="C19" s="210">
        <v>72.57248000000001</v>
      </c>
      <c r="D19" s="210">
        <v>552.44245</v>
      </c>
      <c r="E19" s="210">
        <v>413.02551</v>
      </c>
      <c r="F19" s="7">
        <v>-25.23646399729058</v>
      </c>
    </row>
    <row r="20" spans="1:6" ht="15">
      <c r="A20" s="211" t="s">
        <v>18</v>
      </c>
      <c r="B20" s="210">
        <v>91101.56725000002</v>
      </c>
      <c r="C20" s="210">
        <v>107235.30900000002</v>
      </c>
      <c r="D20" s="210">
        <v>101082.14269999994</v>
      </c>
      <c r="E20" s="210">
        <v>121075.87887000018</v>
      </c>
      <c r="F20" s="7">
        <v>19.779691680398304</v>
      </c>
    </row>
    <row r="21" spans="1:6" ht="15">
      <c r="A21" s="211" t="s">
        <v>17</v>
      </c>
      <c r="B21" s="210">
        <v>8.13075</v>
      </c>
      <c r="C21" s="210">
        <v>6.163480000000001</v>
      </c>
      <c r="D21" s="210"/>
      <c r="E21" s="210">
        <v>14.923980000000002</v>
      </c>
      <c r="F21" s="7"/>
    </row>
    <row r="22" spans="1:6" ht="15">
      <c r="A22" s="211" t="s">
        <v>16</v>
      </c>
      <c r="B22" s="210">
        <v>58794.179049999984</v>
      </c>
      <c r="C22" s="210">
        <v>56551.16069</v>
      </c>
      <c r="D22" s="210">
        <v>50939.987919999985</v>
      </c>
      <c r="E22" s="210">
        <v>65562.49353999998</v>
      </c>
      <c r="F22" s="7">
        <v>28.705357455059243</v>
      </c>
    </row>
    <row r="23" spans="2:6" ht="6" customHeight="1">
      <c r="B23" s="209"/>
      <c r="C23" s="209"/>
      <c r="D23" s="209"/>
      <c r="E23" s="209"/>
      <c r="F23" s="7"/>
    </row>
    <row r="24" spans="1:6" ht="15">
      <c r="A24" s="208" t="s">
        <v>104</v>
      </c>
      <c r="B24" s="207">
        <v>182898.27566</v>
      </c>
      <c r="C24" s="207">
        <v>198309.05592</v>
      </c>
      <c r="D24" s="207">
        <v>198108.8767899999</v>
      </c>
      <c r="E24" s="207">
        <v>231798.98829000018</v>
      </c>
      <c r="F24" s="207">
        <v>17.00585660061695</v>
      </c>
    </row>
    <row r="25" spans="1:6" s="108" customFormat="1" ht="15">
      <c r="A25" s="234"/>
      <c r="B25" s="233"/>
      <c r="C25" s="233"/>
      <c r="D25" s="233"/>
      <c r="E25" s="233"/>
      <c r="F25" s="101"/>
    </row>
    <row r="26" ht="15">
      <c r="A26" s="113" t="s">
        <v>37</v>
      </c>
    </row>
    <row r="27" spans="1:6" ht="15">
      <c r="A27" s="206" t="s">
        <v>21</v>
      </c>
      <c r="B27" s="204">
        <v>1045312.1686799994</v>
      </c>
      <c r="C27" s="204">
        <v>1026205.58355</v>
      </c>
      <c r="D27" s="204">
        <v>1126590.441020001</v>
      </c>
      <c r="E27" s="204">
        <v>1191928.9777600013</v>
      </c>
      <c r="F27" s="2"/>
    </row>
    <row r="28" spans="1:6" ht="15">
      <c r="A28" s="206" t="s">
        <v>20</v>
      </c>
      <c r="B28" s="204">
        <v>-2826.8937899999974</v>
      </c>
      <c r="C28" s="204">
        <v>-3263.1075700000033</v>
      </c>
      <c r="D28" s="204">
        <v>-3062.3378399999983</v>
      </c>
      <c r="E28" s="204">
        <v>-4776.774969999997</v>
      </c>
      <c r="F28" s="2"/>
    </row>
    <row r="29" spans="1:6" ht="15">
      <c r="A29" s="206" t="s">
        <v>19</v>
      </c>
      <c r="B29" s="204">
        <v>12307.337959999999</v>
      </c>
      <c r="C29" s="204">
        <v>13101.02512</v>
      </c>
      <c r="D29" s="204">
        <v>10753.82526</v>
      </c>
      <c r="E29" s="204">
        <v>12360.644900000001</v>
      </c>
      <c r="F29" s="2"/>
    </row>
    <row r="30" spans="1:6" ht="15">
      <c r="A30" s="206" t="s">
        <v>18</v>
      </c>
      <c r="B30" s="204">
        <v>98537.88741</v>
      </c>
      <c r="C30" s="204">
        <v>112824.19318000005</v>
      </c>
      <c r="D30" s="204">
        <v>172569.69171999992</v>
      </c>
      <c r="E30" s="204">
        <v>119189.75737999995</v>
      </c>
      <c r="F30" s="2"/>
    </row>
    <row r="31" spans="1:6" ht="15">
      <c r="A31" s="211" t="s">
        <v>17</v>
      </c>
      <c r="B31" s="204">
        <v>1997.0602700000002</v>
      </c>
      <c r="C31" s="204">
        <v>869.3300999999999</v>
      </c>
      <c r="D31" s="204">
        <v>1222.98267</v>
      </c>
      <c r="E31" s="204">
        <v>1265.71283</v>
      </c>
      <c r="F31" s="2"/>
    </row>
    <row r="32" spans="1:6" ht="15">
      <c r="A32" s="206" t="s">
        <v>16</v>
      </c>
      <c r="B32" s="204">
        <v>-58404.547649999986</v>
      </c>
      <c r="C32" s="204">
        <v>-56413.642369999994</v>
      </c>
      <c r="D32" s="204">
        <v>-50893.28170999999</v>
      </c>
      <c r="E32" s="204">
        <v>-65313.56097999998</v>
      </c>
      <c r="F32" s="2"/>
    </row>
    <row r="33" spans="1:6" ht="7.5" customHeight="1">
      <c r="A33" s="205"/>
      <c r="B33" s="204"/>
      <c r="C33" s="204"/>
      <c r="D33" s="204"/>
      <c r="E33" s="204"/>
      <c r="F33" s="2"/>
    </row>
    <row r="34" spans="1:6" ht="15">
      <c r="A34" s="203" t="s">
        <v>104</v>
      </c>
      <c r="B34" s="202">
        <v>1096923.0128799994</v>
      </c>
      <c r="C34" s="202">
        <v>1093323.38201</v>
      </c>
      <c r="D34" s="202">
        <v>1257181.321120001</v>
      </c>
      <c r="E34" s="202">
        <v>1254654.7569200017</v>
      </c>
      <c r="F34" s="232"/>
    </row>
    <row r="35" s="108" customFormat="1" ht="15">
      <c r="A35" s="105" t="s">
        <v>15</v>
      </c>
    </row>
    <row r="36" s="108" customFormat="1" ht="15">
      <c r="A36" s="105" t="s">
        <v>376</v>
      </c>
    </row>
    <row r="37" ht="15">
      <c r="A37" s="105" t="s">
        <v>13</v>
      </c>
    </row>
    <row r="38" ht="15">
      <c r="A38" s="105" t="s">
        <v>12</v>
      </c>
    </row>
    <row r="39" ht="15">
      <c r="A39" s="4" t="s">
        <v>11</v>
      </c>
    </row>
    <row r="40" s="108" customFormat="1" ht="15">
      <c r="A40" s="108" t="s">
        <v>10</v>
      </c>
    </row>
    <row r="41" s="108" customFormat="1" ht="15">
      <c r="A41" s="324" t="s">
        <v>0</v>
      </c>
    </row>
    <row r="42" ht="15">
      <c r="A42" s="184"/>
    </row>
  </sheetData>
  <sheetProtection/>
  <mergeCells count="3">
    <mergeCell ref="A3:F3"/>
    <mergeCell ref="A2:F2"/>
    <mergeCell ref="A4:F4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G9" sqref="G9"/>
    </sheetView>
  </sheetViews>
  <sheetFormatPr defaultColWidth="10.00390625" defaultRowHeight="12.75"/>
  <cols>
    <col min="1" max="1" width="13.25390625" style="213" customWidth="1"/>
    <col min="2" max="2" width="25.125" style="213" customWidth="1"/>
    <col min="3" max="6" width="13.625" style="213" customWidth="1"/>
    <col min="7" max="7" width="13.25390625" style="213" customWidth="1"/>
    <col min="8" max="8" width="10.75390625" style="213" customWidth="1"/>
    <col min="9" max="16384" width="10.00390625" style="213" customWidth="1"/>
  </cols>
  <sheetData>
    <row r="1" spans="1:8" ht="15">
      <c r="A1" s="403" t="s">
        <v>426</v>
      </c>
      <c r="B1" s="403"/>
      <c r="C1" s="403"/>
      <c r="D1" s="403"/>
      <c r="E1" s="403"/>
      <c r="F1" s="403"/>
      <c r="G1" s="403"/>
      <c r="H1" s="403"/>
    </row>
    <row r="2" spans="1:8" ht="15">
      <c r="A2" s="401" t="s">
        <v>659</v>
      </c>
      <c r="B2" s="401"/>
      <c r="C2" s="401"/>
      <c r="D2" s="401"/>
      <c r="E2" s="401"/>
      <c r="F2" s="401"/>
      <c r="G2" s="401"/>
      <c r="H2" s="401"/>
    </row>
    <row r="3" spans="1:8" ht="15">
      <c r="A3" s="401" t="s">
        <v>5</v>
      </c>
      <c r="B3" s="401"/>
      <c r="C3" s="401"/>
      <c r="D3" s="401"/>
      <c r="E3" s="401"/>
      <c r="F3" s="401"/>
      <c r="G3" s="401"/>
      <c r="H3" s="401"/>
    </row>
    <row r="5" spans="1:8" s="108" customFormat="1" ht="37.5" customHeight="1">
      <c r="A5" s="300" t="s">
        <v>143</v>
      </c>
      <c r="B5" s="300" t="s">
        <v>142</v>
      </c>
      <c r="C5" s="321">
        <v>2014</v>
      </c>
      <c r="D5" s="321">
        <v>2015</v>
      </c>
      <c r="E5" s="321">
        <v>2016</v>
      </c>
      <c r="F5" s="321">
        <v>2017</v>
      </c>
      <c r="G5" s="322" t="s">
        <v>521</v>
      </c>
      <c r="H5" s="322" t="s">
        <v>530</v>
      </c>
    </row>
    <row r="6" spans="1:8" s="269" customFormat="1" ht="15">
      <c r="A6" s="303" t="s">
        <v>25</v>
      </c>
      <c r="B6" s="245"/>
      <c r="C6" s="301"/>
      <c r="D6" s="301"/>
      <c r="E6" s="228"/>
      <c r="F6" s="228"/>
      <c r="G6" s="2"/>
      <c r="H6" s="2"/>
    </row>
    <row r="7" spans="1:8" s="269" customFormat="1" ht="15">
      <c r="A7" s="222" t="s">
        <v>141</v>
      </c>
      <c r="B7" s="306" t="s">
        <v>499</v>
      </c>
      <c r="C7" s="301">
        <v>423577.5888899999</v>
      </c>
      <c r="D7" s="301">
        <v>439216.3301399992</v>
      </c>
      <c r="E7" s="301">
        <v>519831.54894</v>
      </c>
      <c r="F7" s="301">
        <v>508181.17905999976</v>
      </c>
      <c r="G7" s="241">
        <v>-2.2411817643151477</v>
      </c>
      <c r="H7" s="241">
        <v>34.187486875900426</v>
      </c>
    </row>
    <row r="8" spans="1:8" s="269" customFormat="1" ht="15.75" customHeight="1">
      <c r="A8" s="222" t="s">
        <v>139</v>
      </c>
      <c r="B8" s="306" t="s">
        <v>459</v>
      </c>
      <c r="C8" s="301">
        <v>398207.88512999984</v>
      </c>
      <c r="D8" s="301">
        <v>362580.5425000003</v>
      </c>
      <c r="E8" s="301">
        <v>387121.9825100001</v>
      </c>
      <c r="F8" s="301">
        <v>430941.3601900003</v>
      </c>
      <c r="G8" s="241">
        <v>11.319268773084534</v>
      </c>
      <c r="H8" s="241">
        <v>28.99123915417349</v>
      </c>
    </row>
    <row r="9" spans="1:8" s="269" customFormat="1" ht="15">
      <c r="A9" s="222" t="s">
        <v>313</v>
      </c>
      <c r="B9" s="306" t="s">
        <v>135</v>
      </c>
      <c r="C9" s="301">
        <v>82404.16815999997</v>
      </c>
      <c r="D9" s="301">
        <v>96479.29959</v>
      </c>
      <c r="E9" s="301">
        <v>98554.41995</v>
      </c>
      <c r="F9" s="301">
        <v>113984.45289</v>
      </c>
      <c r="G9" s="241">
        <v>15.656358129679205</v>
      </c>
      <c r="H9" s="241">
        <v>7.668213912293423</v>
      </c>
    </row>
    <row r="10" spans="1:8" s="269" customFormat="1" ht="15">
      <c r="A10" s="222" t="s">
        <v>449</v>
      </c>
      <c r="B10" s="306" t="s">
        <v>238</v>
      </c>
      <c r="C10" s="301">
        <v>51427.0107</v>
      </c>
      <c r="D10" s="301">
        <v>60170.37921000001</v>
      </c>
      <c r="E10" s="301">
        <v>104188.21139</v>
      </c>
      <c r="F10" s="301">
        <v>93933.40899999999</v>
      </c>
      <c r="G10" s="241">
        <v>-9.842574561160255</v>
      </c>
      <c r="H10" s="241">
        <v>6.3192957939454315</v>
      </c>
    </row>
    <row r="11" spans="1:8" s="269" customFormat="1" ht="15">
      <c r="A11" s="222" t="s">
        <v>660</v>
      </c>
      <c r="B11" s="306" t="s">
        <v>532</v>
      </c>
      <c r="C11" s="301"/>
      <c r="D11" s="301">
        <v>17303.109880000004</v>
      </c>
      <c r="E11" s="301">
        <v>50409.48640000005</v>
      </c>
      <c r="F11" s="301">
        <v>55748.12272</v>
      </c>
      <c r="G11" s="241">
        <v>10.590539006166</v>
      </c>
      <c r="H11" s="241">
        <v>3.7504108620698493</v>
      </c>
    </row>
    <row r="12" spans="1:8" s="269" customFormat="1" ht="15">
      <c r="A12" s="222" t="s">
        <v>119</v>
      </c>
      <c r="B12" s="306" t="s">
        <v>118</v>
      </c>
      <c r="C12" s="301">
        <v>40927.05708000001</v>
      </c>
      <c r="D12" s="301">
        <v>40986.408389999975</v>
      </c>
      <c r="E12" s="301">
        <v>37099.49554</v>
      </c>
      <c r="F12" s="301">
        <v>37342.282900000006</v>
      </c>
      <c r="G12" s="241">
        <v>0.6544222676511335</v>
      </c>
      <c r="H12" s="241">
        <v>2.512172546258706</v>
      </c>
    </row>
    <row r="13" spans="1:8" s="269" customFormat="1" ht="15">
      <c r="A13" s="222" t="s">
        <v>452</v>
      </c>
      <c r="B13" s="306" t="s">
        <v>453</v>
      </c>
      <c r="C13" s="301">
        <v>19509.350280000002</v>
      </c>
      <c r="D13" s="301">
        <v>46758.401530000025</v>
      </c>
      <c r="E13" s="301">
        <v>45731.68910000001</v>
      </c>
      <c r="F13" s="301">
        <v>24939.066750000013</v>
      </c>
      <c r="G13" s="241">
        <v>-45.46655231678288</v>
      </c>
      <c r="H13" s="241">
        <v>1.6777559900780292</v>
      </c>
    </row>
    <row r="14" spans="1:8" s="269" customFormat="1" ht="15">
      <c r="A14" s="222"/>
      <c r="B14" s="306" t="s">
        <v>500</v>
      </c>
      <c r="C14" s="301"/>
      <c r="D14" s="301"/>
      <c r="E14" s="301"/>
      <c r="F14" s="301"/>
      <c r="G14" s="241"/>
      <c r="H14" s="241"/>
    </row>
    <row r="15" spans="1:8" s="269" customFormat="1" ht="15">
      <c r="A15" s="305"/>
      <c r="B15" s="248" t="s">
        <v>38</v>
      </c>
      <c r="C15" s="301">
        <v>263768.2282999996</v>
      </c>
      <c r="D15" s="301">
        <v>228137.9666900006</v>
      </c>
      <c r="E15" s="301">
        <v>212353.36408000044</v>
      </c>
      <c r="F15" s="301">
        <v>221383.87170000165</v>
      </c>
      <c r="G15" s="241">
        <v>4.252585146990717</v>
      </c>
      <c r="H15" s="241">
        <v>14.893424865280632</v>
      </c>
    </row>
    <row r="16" spans="1:8" s="268" customFormat="1" ht="15">
      <c r="A16" s="240"/>
      <c r="B16" s="219" t="s">
        <v>377</v>
      </c>
      <c r="C16" s="230">
        <v>1279821.2885399994</v>
      </c>
      <c r="D16" s="230">
        <v>1291632.43793</v>
      </c>
      <c r="E16" s="230">
        <v>1455290.1979100008</v>
      </c>
      <c r="F16" s="230">
        <v>1486453.745210002</v>
      </c>
      <c r="G16" s="217">
        <v>2.1413974576862005</v>
      </c>
      <c r="H16" s="217">
        <v>100</v>
      </c>
    </row>
    <row r="17" spans="1:6" s="269" customFormat="1" ht="15">
      <c r="A17" s="304"/>
      <c r="B17" s="256"/>
      <c r="C17" s="220"/>
      <c r="D17" s="220"/>
      <c r="E17" s="220"/>
      <c r="F17" s="220"/>
    </row>
    <row r="18" spans="1:6" ht="15">
      <c r="A18" s="226" t="s">
        <v>24</v>
      </c>
      <c r="D18" s="214"/>
      <c r="E18" s="214"/>
      <c r="F18" s="214"/>
    </row>
    <row r="19" spans="1:8" s="269" customFormat="1" ht="15">
      <c r="A19" s="255" t="s">
        <v>501</v>
      </c>
      <c r="B19" s="263" t="s">
        <v>284</v>
      </c>
      <c r="C19" s="220">
        <v>19088.91891</v>
      </c>
      <c r="D19" s="220">
        <v>19008.712700000004</v>
      </c>
      <c r="E19" s="220">
        <v>17327.24112999999</v>
      </c>
      <c r="F19" s="220">
        <v>14889.572979999999</v>
      </c>
      <c r="G19" s="241">
        <v>-14.068414767885173</v>
      </c>
      <c r="H19" s="241">
        <v>6.423484886556917</v>
      </c>
    </row>
    <row r="20" spans="1:8" s="269" customFormat="1" ht="15">
      <c r="A20" s="255" t="s">
        <v>504</v>
      </c>
      <c r="B20" s="263" t="s">
        <v>239</v>
      </c>
      <c r="C20" s="220">
        <v>10226.83453</v>
      </c>
      <c r="D20" s="220">
        <v>11807.39719</v>
      </c>
      <c r="E20" s="220">
        <v>11137.40032</v>
      </c>
      <c r="F20" s="220">
        <v>13912.27115</v>
      </c>
      <c r="G20" s="241">
        <v>24.914888127142397</v>
      </c>
      <c r="H20" s="241">
        <v>6.001868797026227</v>
      </c>
    </row>
    <row r="21" spans="1:8" s="269" customFormat="1" ht="15">
      <c r="A21" s="255" t="s">
        <v>502</v>
      </c>
      <c r="B21" s="263" t="s">
        <v>503</v>
      </c>
      <c r="C21" s="220">
        <v>12695.291170000004</v>
      </c>
      <c r="D21" s="220">
        <v>14561.305560000004</v>
      </c>
      <c r="E21" s="220">
        <v>11293.2689</v>
      </c>
      <c r="F21" s="220">
        <v>11979.814939999998</v>
      </c>
      <c r="G21" s="241">
        <v>6.079249914964824</v>
      </c>
      <c r="H21" s="241">
        <v>5.168191211004007</v>
      </c>
    </row>
    <row r="22" spans="1:8" s="269" customFormat="1" ht="15">
      <c r="A22" s="255" t="s">
        <v>300</v>
      </c>
      <c r="B22" s="263" t="s">
        <v>299</v>
      </c>
      <c r="C22" s="220">
        <v>1921.5729900000001</v>
      </c>
      <c r="D22" s="220">
        <v>3699.30584</v>
      </c>
      <c r="E22" s="220">
        <v>6518.1880999999985</v>
      </c>
      <c r="F22" s="220">
        <v>10579.903830000001</v>
      </c>
      <c r="G22" s="241">
        <v>62.31357039236109</v>
      </c>
      <c r="H22" s="241">
        <v>4.5642579840614514</v>
      </c>
    </row>
    <row r="23" spans="1:8" s="269" customFormat="1" ht="15">
      <c r="A23" s="255" t="s">
        <v>455</v>
      </c>
      <c r="B23" s="263" t="s">
        <v>408</v>
      </c>
      <c r="C23" s="220">
        <v>276.00921</v>
      </c>
      <c r="D23" s="220">
        <v>2425.3534299999997</v>
      </c>
      <c r="E23" s="220">
        <v>3743.4876199999994</v>
      </c>
      <c r="F23" s="220">
        <v>8195.94842</v>
      </c>
      <c r="G23" s="241">
        <v>118.93884131504092</v>
      </c>
      <c r="H23" s="241">
        <v>3.5357999102852746</v>
      </c>
    </row>
    <row r="24" spans="1:8" s="269" customFormat="1" ht="15">
      <c r="A24" s="255" t="s">
        <v>661</v>
      </c>
      <c r="B24" s="263" t="s">
        <v>275</v>
      </c>
      <c r="C24" s="220">
        <v>569.595</v>
      </c>
      <c r="D24" s="220">
        <v>5006.053269999999</v>
      </c>
      <c r="E24" s="220">
        <v>4369.7634800000005</v>
      </c>
      <c r="F24" s="220">
        <v>7469.676800000001</v>
      </c>
      <c r="G24" s="241">
        <v>70.94007110883722</v>
      </c>
      <c r="H24" s="241">
        <v>3.222480328798848</v>
      </c>
    </row>
    <row r="25" spans="1:8" s="269" customFormat="1" ht="15">
      <c r="A25" s="302"/>
      <c r="B25" s="248" t="s">
        <v>38</v>
      </c>
      <c r="C25" s="301">
        <v>138120.05385000003</v>
      </c>
      <c r="D25" s="301">
        <v>141800.92793</v>
      </c>
      <c r="E25" s="301">
        <v>143719.5272399999</v>
      </c>
      <c r="F25" s="301">
        <v>164771.80017000018</v>
      </c>
      <c r="G25" s="241">
        <v>14.648164612206592</v>
      </c>
      <c r="H25" s="241">
        <v>71.08391688226727</v>
      </c>
    </row>
    <row r="26" spans="1:8" s="268" customFormat="1" ht="14.25" customHeight="1">
      <c r="A26" s="240"/>
      <c r="B26" s="219" t="s">
        <v>377</v>
      </c>
      <c r="C26" s="218">
        <v>182898.27566000004</v>
      </c>
      <c r="D26" s="218">
        <v>198309.05592</v>
      </c>
      <c r="E26" s="218">
        <v>198108.8767899999</v>
      </c>
      <c r="F26" s="218">
        <v>231798.98829000018</v>
      </c>
      <c r="G26" s="217">
        <v>17.00585660061695</v>
      </c>
      <c r="H26" s="217">
        <v>100</v>
      </c>
    </row>
    <row r="27" spans="1:8" ht="15">
      <c r="A27" s="215"/>
      <c r="B27" s="215"/>
      <c r="C27" s="216"/>
      <c r="D27" s="216"/>
      <c r="E27" s="216"/>
      <c r="F27" s="216"/>
      <c r="G27" s="215"/>
      <c r="H27" s="215"/>
    </row>
    <row r="28" spans="1:6" ht="15">
      <c r="A28" s="324" t="s">
        <v>0</v>
      </c>
      <c r="C28" s="23"/>
      <c r="D28" s="23"/>
      <c r="E28" s="23"/>
      <c r="F28" s="23"/>
    </row>
    <row r="29" spans="3:6" ht="15">
      <c r="C29" s="220"/>
      <c r="D29" s="220"/>
      <c r="E29" s="220"/>
      <c r="F29" s="220"/>
    </row>
    <row r="30" spans="3:6" ht="15">
      <c r="C30" s="220"/>
      <c r="D30" s="220"/>
      <c r="E30" s="220"/>
      <c r="F30" s="220"/>
    </row>
  </sheetData>
  <sheetProtection/>
  <mergeCells count="3">
    <mergeCell ref="A1:H1"/>
    <mergeCell ref="A2:H2"/>
    <mergeCell ref="A3:H3"/>
  </mergeCells>
  <printOptions/>
  <pageMargins left="0.75" right="0.75" top="1" bottom="1" header="0" footer="0"/>
  <pageSetup horizontalDpi="360" verticalDpi="360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2:F42"/>
  <sheetViews>
    <sheetView showGridLines="0" zoomScalePageLayoutView="0" workbookViewId="0" topLeftCell="A1">
      <selection activeCell="A2" sqref="A2:F2"/>
    </sheetView>
  </sheetViews>
  <sheetFormatPr defaultColWidth="11.375" defaultRowHeight="12.75"/>
  <cols>
    <col min="1" max="1" width="41.625" style="105" customWidth="1"/>
    <col min="2" max="5" width="12.75390625" style="105" customWidth="1"/>
    <col min="6" max="6" width="11.50390625" style="105" bestFit="1" customWidth="1"/>
    <col min="7" max="16384" width="11.375" style="105" customWidth="1"/>
  </cols>
  <sheetData>
    <row r="2" spans="1:6" ht="15">
      <c r="A2" s="403" t="s">
        <v>427</v>
      </c>
      <c r="B2" s="403"/>
      <c r="C2" s="403"/>
      <c r="D2" s="403"/>
      <c r="E2" s="403"/>
      <c r="F2" s="403"/>
    </row>
    <row r="3" spans="1:6" ht="15" customHeight="1">
      <c r="A3" s="416" t="s">
        <v>662</v>
      </c>
      <c r="B3" s="416"/>
      <c r="C3" s="416"/>
      <c r="D3" s="416"/>
      <c r="E3" s="416"/>
      <c r="F3" s="416"/>
    </row>
    <row r="4" spans="1:6" ht="15">
      <c r="A4" s="401" t="s">
        <v>5</v>
      </c>
      <c r="B4" s="401"/>
      <c r="C4" s="401"/>
      <c r="D4" s="401"/>
      <c r="E4" s="401"/>
      <c r="F4" s="401"/>
    </row>
    <row r="5" spans="1:6" ht="30.75" customHeight="1">
      <c r="A5" s="320" t="s">
        <v>26</v>
      </c>
      <c r="B5" s="321">
        <v>2014</v>
      </c>
      <c r="C5" s="321">
        <v>2015</v>
      </c>
      <c r="D5" s="321">
        <v>2016</v>
      </c>
      <c r="E5" s="321">
        <v>2017</v>
      </c>
      <c r="F5" s="319" t="s">
        <v>521</v>
      </c>
    </row>
    <row r="6" spans="1:5" ht="15">
      <c r="A6" s="113" t="s">
        <v>25</v>
      </c>
      <c r="B6" s="267"/>
      <c r="C6" s="267"/>
      <c r="D6" s="267"/>
      <c r="E6" s="267"/>
    </row>
    <row r="7" spans="1:6" ht="15">
      <c r="A7" s="211" t="s">
        <v>21</v>
      </c>
      <c r="B7" s="210">
        <v>11971.012200000001</v>
      </c>
      <c r="C7" s="210">
        <v>4664.25513</v>
      </c>
      <c r="D7" s="210">
        <v>4144.062669999999</v>
      </c>
      <c r="E7" s="210">
        <v>9453.913680000001</v>
      </c>
      <c r="F7" s="7">
        <v>128.13153257646084</v>
      </c>
    </row>
    <row r="8" spans="1:6" ht="15">
      <c r="A8" s="211" t="s">
        <v>20</v>
      </c>
      <c r="B8" s="210">
        <v>11725.113110000002</v>
      </c>
      <c r="C8" s="210">
        <v>12282.041110000004</v>
      </c>
      <c r="D8" s="210">
        <v>9661.195709999998</v>
      </c>
      <c r="E8" s="210">
        <v>16983.792569999998</v>
      </c>
      <c r="F8" s="7">
        <v>75.79389839314207</v>
      </c>
    </row>
    <row r="9" spans="1:6" ht="15">
      <c r="A9" s="211" t="s">
        <v>19</v>
      </c>
      <c r="B9" s="210">
        <v>112.5</v>
      </c>
      <c r="C9" s="210">
        <v>70.806</v>
      </c>
      <c r="D9" s="210">
        <v>108.7</v>
      </c>
      <c r="E9" s="210">
        <v>0</v>
      </c>
      <c r="F9" s="7">
        <v>-100</v>
      </c>
    </row>
    <row r="10" spans="1:6" ht="15">
      <c r="A10" s="211" t="s">
        <v>18</v>
      </c>
      <c r="B10" s="210">
        <v>7820.075290000001</v>
      </c>
      <c r="C10" s="210">
        <v>1920.55296</v>
      </c>
      <c r="D10" s="210">
        <v>829.9734599999999</v>
      </c>
      <c r="E10" s="210">
        <v>35765.22938</v>
      </c>
      <c r="F10" s="7">
        <v>4209.201571336992</v>
      </c>
    </row>
    <row r="11" spans="1:6" ht="15">
      <c r="A11" s="211" t="s">
        <v>17</v>
      </c>
      <c r="B11" s="210">
        <v>17473.64507</v>
      </c>
      <c r="C11" s="210">
        <v>15302.004120000001</v>
      </c>
      <c r="D11" s="210">
        <v>10571.6997</v>
      </c>
      <c r="E11" s="210">
        <v>15758.51648</v>
      </c>
      <c r="F11" s="7">
        <v>49.063224714943445</v>
      </c>
    </row>
    <row r="12" spans="1:6" ht="15">
      <c r="A12" s="211" t="s">
        <v>16</v>
      </c>
      <c r="B12" s="210"/>
      <c r="C12" s="210"/>
      <c r="D12" s="210"/>
      <c r="E12" s="210"/>
      <c r="F12" s="7"/>
    </row>
    <row r="13" spans="2:6" ht="5.25" customHeight="1">
      <c r="B13" s="209"/>
      <c r="C13" s="209"/>
      <c r="D13" s="209"/>
      <c r="E13" s="209"/>
      <c r="F13" s="7"/>
    </row>
    <row r="14" spans="1:6" ht="15">
      <c r="A14" s="208" t="s">
        <v>377</v>
      </c>
      <c r="B14" s="207">
        <v>49102.34567</v>
      </c>
      <c r="C14" s="207">
        <v>34239.659320000006</v>
      </c>
      <c r="D14" s="207">
        <v>25315.631539999995</v>
      </c>
      <c r="E14" s="207">
        <v>77961.45211</v>
      </c>
      <c r="F14" s="207">
        <v>207.95776114380917</v>
      </c>
    </row>
    <row r="15" ht="15">
      <c r="F15" s="7"/>
    </row>
    <row r="16" spans="1:6" ht="15">
      <c r="A16" s="113" t="s">
        <v>24</v>
      </c>
      <c r="F16" s="7"/>
    </row>
    <row r="17" spans="1:6" ht="15">
      <c r="A17" s="211" t="s">
        <v>21</v>
      </c>
      <c r="B17" s="210">
        <v>22366.284610000002</v>
      </c>
      <c r="C17" s="210">
        <v>22745.179800000005</v>
      </c>
      <c r="D17" s="210">
        <v>28717.630599999986</v>
      </c>
      <c r="E17" s="210">
        <v>24928.428760000003</v>
      </c>
      <c r="F17" s="7">
        <v>-13.19468828323178</v>
      </c>
    </row>
    <row r="18" spans="1:6" ht="15">
      <c r="A18" s="211" t="s">
        <v>20</v>
      </c>
      <c r="B18" s="210">
        <v>10.67598</v>
      </c>
      <c r="C18" s="210">
        <v>20.003970000000002</v>
      </c>
      <c r="D18" s="210">
        <v>0</v>
      </c>
      <c r="E18" s="210">
        <v>6.62518</v>
      </c>
      <c r="F18" s="7"/>
    </row>
    <row r="19" spans="1:6" ht="15">
      <c r="A19" s="211" t="s">
        <v>19</v>
      </c>
      <c r="B19" s="210">
        <v>15728.593020000002</v>
      </c>
      <c r="C19" s="210">
        <v>15225.249790000003</v>
      </c>
      <c r="D19" s="210">
        <v>17688.56806</v>
      </c>
      <c r="E19" s="210">
        <v>18719.164720000004</v>
      </c>
      <c r="F19" s="7">
        <v>5.826343073697071</v>
      </c>
    </row>
    <row r="20" spans="1:6" ht="15">
      <c r="A20" s="211" t="s">
        <v>18</v>
      </c>
      <c r="B20" s="210">
        <v>14865.173760000014</v>
      </c>
      <c r="C20" s="210">
        <v>19025.698400000005</v>
      </c>
      <c r="D20" s="210">
        <v>17503.63343999999</v>
      </c>
      <c r="E20" s="210">
        <v>19273.195420000007</v>
      </c>
      <c r="F20" s="7">
        <v>10.109683718330986</v>
      </c>
    </row>
    <row r="21" spans="1:6" ht="15">
      <c r="A21" s="211" t="s">
        <v>17</v>
      </c>
      <c r="B21" s="210">
        <v>1.69648</v>
      </c>
      <c r="C21" s="210">
        <v>0.8772</v>
      </c>
      <c r="D21" s="210">
        <v>100.22630000000001</v>
      </c>
      <c r="E21" s="210">
        <v>134.53546</v>
      </c>
      <c r="F21" s="7">
        <v>34.23169367720846</v>
      </c>
    </row>
    <row r="22" spans="1:6" ht="15">
      <c r="A22" s="211" t="s">
        <v>16</v>
      </c>
      <c r="B22" s="210">
        <v>46371.60877000001</v>
      </c>
      <c r="C22" s="210">
        <v>45261.15940000001</v>
      </c>
      <c r="D22" s="210">
        <v>41240.96873999999</v>
      </c>
      <c r="E22" s="210">
        <v>40640.78525000001</v>
      </c>
      <c r="F22" s="7">
        <v>-1.4553089035899802</v>
      </c>
    </row>
    <row r="23" spans="2:6" ht="6" customHeight="1">
      <c r="B23" s="210"/>
      <c r="C23" s="209"/>
      <c r="D23" s="209"/>
      <c r="E23" s="209"/>
      <c r="F23" s="7"/>
    </row>
    <row r="24" spans="1:6" ht="15">
      <c r="A24" s="208" t="s">
        <v>104</v>
      </c>
      <c r="B24" s="207">
        <v>99344.03262000003</v>
      </c>
      <c r="C24" s="207">
        <v>102278.16856000002</v>
      </c>
      <c r="D24" s="207">
        <v>105251.02713999996</v>
      </c>
      <c r="E24" s="207">
        <v>103702.73479000002</v>
      </c>
      <c r="F24" s="207">
        <v>-1.4710472591782708</v>
      </c>
    </row>
    <row r="25" spans="1:6" s="108" customFormat="1" ht="15">
      <c r="A25" s="234"/>
      <c r="B25" s="233"/>
      <c r="C25" s="233"/>
      <c r="D25" s="233"/>
      <c r="E25" s="233"/>
      <c r="F25" s="101"/>
    </row>
    <row r="26" ht="15">
      <c r="A26" s="113" t="s">
        <v>37</v>
      </c>
    </row>
    <row r="27" spans="1:6" ht="15">
      <c r="A27" s="206" t="s">
        <v>21</v>
      </c>
      <c r="B27" s="204">
        <v>-10395.272410000001</v>
      </c>
      <c r="C27" s="204">
        <v>-18080.924670000008</v>
      </c>
      <c r="D27" s="204">
        <v>-24573.567929999987</v>
      </c>
      <c r="E27" s="204">
        <v>-15474.515080000001</v>
      </c>
      <c r="F27" s="2"/>
    </row>
    <row r="28" spans="1:6" ht="15">
      <c r="A28" s="206" t="s">
        <v>20</v>
      </c>
      <c r="B28" s="204">
        <v>11714.437130000002</v>
      </c>
      <c r="C28" s="204">
        <v>12262.037140000004</v>
      </c>
      <c r="D28" s="204">
        <v>9661.195709999998</v>
      </c>
      <c r="E28" s="204">
        <v>16977.16739</v>
      </c>
      <c r="F28" s="2"/>
    </row>
    <row r="29" spans="1:6" ht="15">
      <c r="A29" s="206" t="s">
        <v>19</v>
      </c>
      <c r="B29" s="204">
        <v>-15616.093020000002</v>
      </c>
      <c r="C29" s="204">
        <v>-15154.443790000003</v>
      </c>
      <c r="D29" s="204">
        <v>-17579.86806</v>
      </c>
      <c r="E29" s="204">
        <v>-18719.164720000004</v>
      </c>
      <c r="F29" s="2"/>
    </row>
    <row r="30" spans="1:6" ht="15">
      <c r="A30" s="206" t="s">
        <v>18</v>
      </c>
      <c r="B30" s="204">
        <v>-7045.098470000014</v>
      </c>
      <c r="C30" s="204">
        <v>-17105.145440000004</v>
      </c>
      <c r="D30" s="204">
        <v>-16673.65997999999</v>
      </c>
      <c r="E30" s="204">
        <v>16492.03395999999</v>
      </c>
      <c r="F30" s="2"/>
    </row>
    <row r="31" spans="1:6" ht="15">
      <c r="A31" s="211" t="s">
        <v>17</v>
      </c>
      <c r="B31" s="204">
        <v>17471.94859</v>
      </c>
      <c r="C31" s="204">
        <v>15301.12692</v>
      </c>
      <c r="D31" s="204">
        <v>10471.473399999999</v>
      </c>
      <c r="E31" s="204">
        <v>15623.981020000001</v>
      </c>
      <c r="F31" s="2"/>
    </row>
    <row r="32" spans="1:6" ht="15">
      <c r="A32" s="206" t="s">
        <v>16</v>
      </c>
      <c r="B32" s="204"/>
      <c r="C32" s="204"/>
      <c r="D32" s="204"/>
      <c r="E32" s="204"/>
      <c r="F32" s="2"/>
    </row>
    <row r="33" spans="1:6" ht="7.5" customHeight="1">
      <c r="A33" s="205"/>
      <c r="B33" s="204"/>
      <c r="C33" s="204"/>
      <c r="D33" s="204"/>
      <c r="E33" s="204"/>
      <c r="F33" s="2"/>
    </row>
    <row r="34" spans="1:6" ht="15">
      <c r="A34" s="203" t="s">
        <v>104</v>
      </c>
      <c r="B34" s="202">
        <v>-50241.686950000025</v>
      </c>
      <c r="C34" s="202">
        <v>-68038.50924000001</v>
      </c>
      <c r="D34" s="202">
        <v>-79935.39559999996</v>
      </c>
      <c r="E34" s="202">
        <v>-25741.28268000002</v>
      </c>
      <c r="F34" s="232"/>
    </row>
    <row r="35" ht="15">
      <c r="A35" s="105" t="s">
        <v>15</v>
      </c>
    </row>
    <row r="36" ht="15">
      <c r="A36" s="105" t="s">
        <v>376</v>
      </c>
    </row>
    <row r="37" ht="15">
      <c r="A37" s="105" t="s">
        <v>13</v>
      </c>
    </row>
    <row r="38" ht="15">
      <c r="A38" s="105" t="s">
        <v>12</v>
      </c>
    </row>
    <row r="39" ht="15">
      <c r="A39" s="4" t="s">
        <v>11</v>
      </c>
    </row>
    <row r="40" s="108" customFormat="1" ht="15">
      <c r="A40" s="108" t="s">
        <v>10</v>
      </c>
    </row>
    <row r="41" s="108" customFormat="1" ht="15">
      <c r="A41" s="324" t="s">
        <v>0</v>
      </c>
    </row>
    <row r="42" ht="15">
      <c r="A42" s="184"/>
    </row>
  </sheetData>
  <sheetProtection/>
  <mergeCells count="3">
    <mergeCell ref="A3:F3"/>
    <mergeCell ref="A2:F2"/>
    <mergeCell ref="A4:F4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1">
      <selection activeCell="C10" sqref="C10"/>
    </sheetView>
  </sheetViews>
  <sheetFormatPr defaultColWidth="10.00390625" defaultRowHeight="12.75"/>
  <cols>
    <col min="1" max="1" width="14.25390625" style="213" customWidth="1"/>
    <col min="2" max="2" width="39.875" style="213" customWidth="1"/>
    <col min="3" max="6" width="12.25390625" style="213" customWidth="1"/>
    <col min="7" max="7" width="11.25390625" style="213" customWidth="1"/>
    <col min="8" max="8" width="13.50390625" style="213" customWidth="1"/>
    <col min="9" max="16384" width="10.00390625" style="213" customWidth="1"/>
  </cols>
  <sheetData>
    <row r="1" spans="1:8" ht="15">
      <c r="A1" s="403" t="s">
        <v>428</v>
      </c>
      <c r="B1" s="403"/>
      <c r="C1" s="403"/>
      <c r="D1" s="403"/>
      <c r="E1" s="403"/>
      <c r="F1" s="403"/>
      <c r="G1" s="403"/>
      <c r="H1" s="403"/>
    </row>
    <row r="2" spans="1:8" ht="15">
      <c r="A2" s="401" t="s">
        <v>663</v>
      </c>
      <c r="B2" s="401"/>
      <c r="C2" s="401"/>
      <c r="D2" s="401"/>
      <c r="E2" s="401"/>
      <c r="F2" s="401"/>
      <c r="G2" s="401"/>
      <c r="H2" s="401"/>
    </row>
    <row r="3" spans="1:8" ht="15">
      <c r="A3" s="401" t="s">
        <v>5</v>
      </c>
      <c r="B3" s="401"/>
      <c r="C3" s="401"/>
      <c r="D3" s="401"/>
      <c r="E3" s="401"/>
      <c r="F3" s="401"/>
      <c r="G3" s="401"/>
      <c r="H3" s="401"/>
    </row>
    <row r="5" spans="1:8" s="108" customFormat="1" ht="37.5" customHeight="1">
      <c r="A5" s="300" t="s">
        <v>143</v>
      </c>
      <c r="B5" s="300" t="s">
        <v>142</v>
      </c>
      <c r="C5" s="321">
        <v>2014</v>
      </c>
      <c r="D5" s="321">
        <v>2015</v>
      </c>
      <c r="E5" s="321">
        <v>2016</v>
      </c>
      <c r="F5" s="321">
        <v>2017</v>
      </c>
      <c r="G5" s="322" t="s">
        <v>521</v>
      </c>
      <c r="H5" s="322" t="s">
        <v>530</v>
      </c>
    </row>
    <row r="6" spans="1:8" s="269" customFormat="1" ht="15">
      <c r="A6" s="303" t="s">
        <v>25</v>
      </c>
      <c r="B6" s="245"/>
      <c r="C6" s="228"/>
      <c r="D6" s="228"/>
      <c r="E6" s="228"/>
      <c r="F6" s="228"/>
      <c r="G6" s="2"/>
      <c r="H6" s="2"/>
    </row>
    <row r="7" spans="1:8" s="261" customFormat="1" ht="15">
      <c r="A7" s="255" t="s">
        <v>447</v>
      </c>
      <c r="B7" s="242" t="s">
        <v>448</v>
      </c>
      <c r="C7" s="341"/>
      <c r="D7" s="341"/>
      <c r="E7" s="341"/>
      <c r="F7" s="220">
        <v>25203.43</v>
      </c>
      <c r="G7" s="342"/>
      <c r="H7" s="241">
        <v>32.32806639419585</v>
      </c>
    </row>
    <row r="8" spans="1:8" s="261" customFormat="1" ht="15">
      <c r="A8" s="255" t="s">
        <v>466</v>
      </c>
      <c r="B8" s="242" t="s">
        <v>664</v>
      </c>
      <c r="C8" s="220">
        <v>8560.32061</v>
      </c>
      <c r="D8" s="220">
        <v>8327.5018</v>
      </c>
      <c r="E8" s="220">
        <v>5334.30082</v>
      </c>
      <c r="F8" s="220">
        <v>7821.227130000002</v>
      </c>
      <c r="G8" s="241">
        <v>46.62141101371184</v>
      </c>
      <c r="H8" s="241">
        <v>10.032172206034096</v>
      </c>
    </row>
    <row r="9" spans="1:8" s="261" customFormat="1" ht="15">
      <c r="A9" s="255" t="s">
        <v>665</v>
      </c>
      <c r="B9" s="242" t="s">
        <v>666</v>
      </c>
      <c r="C9" s="220">
        <v>6543.031200000001</v>
      </c>
      <c r="D9" s="220">
        <v>1119.96</v>
      </c>
      <c r="E9" s="220">
        <v>287.25023999999996</v>
      </c>
      <c r="F9" s="220">
        <v>6440.337000000001</v>
      </c>
      <c r="G9" s="241">
        <v>2142.0649674653023</v>
      </c>
      <c r="H9" s="241">
        <v>8.2609248874854</v>
      </c>
    </row>
    <row r="10" spans="1:8" s="261" customFormat="1" ht="15">
      <c r="A10" s="255" t="s">
        <v>506</v>
      </c>
      <c r="B10" s="242" t="s">
        <v>507</v>
      </c>
      <c r="C10" s="220">
        <v>10429.11514</v>
      </c>
      <c r="D10" s="220">
        <v>10711.681739999998</v>
      </c>
      <c r="E10" s="220">
        <v>4203.16313</v>
      </c>
      <c r="F10" s="220">
        <v>5598.0975</v>
      </c>
      <c r="G10" s="241">
        <v>33.18772854766643</v>
      </c>
      <c r="H10" s="241">
        <v>7.180596754536259</v>
      </c>
    </row>
    <row r="11" spans="1:8" s="261" customFormat="1" ht="15">
      <c r="A11" s="255" t="s">
        <v>508</v>
      </c>
      <c r="B11" s="242" t="s">
        <v>667</v>
      </c>
      <c r="C11" s="220">
        <v>1429.4409999999998</v>
      </c>
      <c r="D11" s="220">
        <v>2259.5981799999995</v>
      </c>
      <c r="E11" s="220">
        <v>3354.8705199999995</v>
      </c>
      <c r="F11" s="220">
        <v>4881.696569999999</v>
      </c>
      <c r="G11" s="241">
        <v>45.51072957653221</v>
      </c>
      <c r="H11" s="241">
        <v>6.261679891636897</v>
      </c>
    </row>
    <row r="12" spans="1:8" s="261" customFormat="1" ht="15">
      <c r="A12" s="255" t="s">
        <v>668</v>
      </c>
      <c r="B12" s="242" t="s">
        <v>669</v>
      </c>
      <c r="C12" s="220">
        <v>3013.18659</v>
      </c>
      <c r="D12" s="220">
        <v>741.7444</v>
      </c>
      <c r="E12" s="220">
        <v>839.13643</v>
      </c>
      <c r="F12" s="220">
        <v>4315.17735</v>
      </c>
      <c r="G12" s="241">
        <v>414.24025888138357</v>
      </c>
      <c r="H12" s="241">
        <v>5.53501407838259</v>
      </c>
    </row>
    <row r="13" spans="1:8" s="261" customFormat="1" ht="30">
      <c r="A13" s="255" t="s">
        <v>670</v>
      </c>
      <c r="B13" s="242" t="s">
        <v>671</v>
      </c>
      <c r="C13" s="220">
        <v>1018.6016999999999</v>
      </c>
      <c r="D13" s="220">
        <v>552.5467199999999</v>
      </c>
      <c r="E13" s="220">
        <v>1159.94276</v>
      </c>
      <c r="F13" s="220">
        <v>4219.3086299999995</v>
      </c>
      <c r="G13" s="241">
        <v>263.75145183888213</v>
      </c>
      <c r="H13" s="241">
        <v>5.412044691069569</v>
      </c>
    </row>
    <row r="14" spans="1:8" s="269" customFormat="1" ht="15">
      <c r="A14" s="248"/>
      <c r="B14" s="248" t="s">
        <v>38</v>
      </c>
      <c r="C14" s="301">
        <v>18108.64943</v>
      </c>
      <c r="D14" s="301">
        <v>10526.62648000001</v>
      </c>
      <c r="E14" s="301">
        <v>10136.967639999995</v>
      </c>
      <c r="F14" s="301">
        <v>19482.177930000005</v>
      </c>
      <c r="G14" s="241">
        <v>92.18940635781703</v>
      </c>
      <c r="H14" s="241">
        <v>24.989501096659353</v>
      </c>
    </row>
    <row r="15" spans="1:8" s="268" customFormat="1" ht="15">
      <c r="A15" s="240"/>
      <c r="B15" s="219" t="s">
        <v>377</v>
      </c>
      <c r="C15" s="230">
        <v>49102.34567</v>
      </c>
      <c r="D15" s="230">
        <v>34239.659320000006</v>
      </c>
      <c r="E15" s="230">
        <v>25315.631539999995</v>
      </c>
      <c r="F15" s="230">
        <v>77961.45211</v>
      </c>
      <c r="G15" s="217">
        <v>207.95776114380917</v>
      </c>
      <c r="H15" s="217">
        <v>100</v>
      </c>
    </row>
    <row r="16" spans="1:8" s="269" customFormat="1" ht="15">
      <c r="A16" s="246"/>
      <c r="B16" s="245"/>
      <c r="C16" s="228"/>
      <c r="D16" s="228"/>
      <c r="E16" s="228"/>
      <c r="F16" s="228"/>
      <c r="G16" s="2"/>
      <c r="H16" s="2"/>
    </row>
    <row r="17" ht="15">
      <c r="A17" s="226" t="s">
        <v>24</v>
      </c>
    </row>
    <row r="18" spans="1:8" s="261" customFormat="1" ht="15">
      <c r="A18" s="255" t="s">
        <v>511</v>
      </c>
      <c r="B18" s="244" t="s">
        <v>512</v>
      </c>
      <c r="C18" s="220">
        <v>13157.261700000001</v>
      </c>
      <c r="D18" s="220">
        <v>12766.151290000002</v>
      </c>
      <c r="E18" s="220">
        <v>13783.82692</v>
      </c>
      <c r="F18" s="220">
        <v>14457.16705</v>
      </c>
      <c r="G18" s="241">
        <v>4.885001341847972</v>
      </c>
      <c r="H18" s="241">
        <v>13.94096990718329</v>
      </c>
    </row>
    <row r="19" spans="1:8" s="261" customFormat="1" ht="15">
      <c r="A19" s="255" t="s">
        <v>487</v>
      </c>
      <c r="B19" s="244" t="s">
        <v>488</v>
      </c>
      <c r="C19" s="220">
        <v>27122.51957</v>
      </c>
      <c r="D19" s="220">
        <v>18382.185759999997</v>
      </c>
      <c r="E19" s="220">
        <v>13173.86633</v>
      </c>
      <c r="F19" s="220">
        <v>9150.0657</v>
      </c>
      <c r="G19" s="241">
        <v>-30.543809457341</v>
      </c>
      <c r="H19" s="241">
        <v>8.823360076789735</v>
      </c>
    </row>
    <row r="20" spans="1:8" s="261" customFormat="1" ht="30">
      <c r="A20" s="255" t="s">
        <v>515</v>
      </c>
      <c r="B20" s="242" t="s">
        <v>672</v>
      </c>
      <c r="C20" s="220">
        <v>9316.428240000001</v>
      </c>
      <c r="D20" s="220">
        <v>7625.54194</v>
      </c>
      <c r="E20" s="220">
        <v>7302.426310000001</v>
      </c>
      <c r="F20" s="220">
        <v>8708.48507</v>
      </c>
      <c r="G20" s="241">
        <v>19.254679202644365</v>
      </c>
      <c r="H20" s="241">
        <v>8.397546205155386</v>
      </c>
    </row>
    <row r="21" spans="1:8" s="261" customFormat="1" ht="15">
      <c r="A21" s="255" t="s">
        <v>516</v>
      </c>
      <c r="B21" s="244" t="s">
        <v>517</v>
      </c>
      <c r="C21" s="220">
        <v>2778.159</v>
      </c>
      <c r="D21" s="220">
        <v>5237.236599999999</v>
      </c>
      <c r="E21" s="220">
        <v>7159.44103</v>
      </c>
      <c r="F21" s="220">
        <v>7840.68673</v>
      </c>
      <c r="G21" s="241">
        <v>9.51534759690591</v>
      </c>
      <c r="H21" s="241">
        <v>7.560732844584608</v>
      </c>
    </row>
    <row r="22" spans="1:8" s="261" customFormat="1" ht="15">
      <c r="A22" s="255" t="s">
        <v>513</v>
      </c>
      <c r="B22" s="244" t="s">
        <v>514</v>
      </c>
      <c r="C22" s="220">
        <v>3853.30054</v>
      </c>
      <c r="D22" s="220">
        <v>4392.83275</v>
      </c>
      <c r="E22" s="220">
        <v>8232.87626</v>
      </c>
      <c r="F22" s="220">
        <v>7020.37453</v>
      </c>
      <c r="G22" s="241">
        <v>-14.727559260073209</v>
      </c>
      <c r="H22" s="241">
        <v>6.769710118268712</v>
      </c>
    </row>
    <row r="23" spans="1:8" s="261" customFormat="1" ht="15">
      <c r="A23" s="255" t="s">
        <v>639</v>
      </c>
      <c r="B23" s="244" t="s">
        <v>278</v>
      </c>
      <c r="C23" s="220">
        <v>5912.870500000001</v>
      </c>
      <c r="D23" s="220">
        <v>4967.762240000001</v>
      </c>
      <c r="E23" s="220">
        <v>6411.109060000001</v>
      </c>
      <c r="F23" s="220">
        <v>6375.04739</v>
      </c>
      <c r="G23" s="241">
        <v>-0.5624872336831066</v>
      </c>
      <c r="H23" s="241">
        <v>6.147424562051898</v>
      </c>
    </row>
    <row r="24" spans="1:8" s="269" customFormat="1" ht="15">
      <c r="A24" s="302"/>
      <c r="B24" s="248" t="s">
        <v>38</v>
      </c>
      <c r="C24" s="301">
        <v>37203.493070000026</v>
      </c>
      <c r="D24" s="301">
        <v>48906.45798000002</v>
      </c>
      <c r="E24" s="301">
        <v>49187.48122999996</v>
      </c>
      <c r="F24" s="301">
        <v>50150.90832000002</v>
      </c>
      <c r="G24" s="241">
        <v>1.958683522531035</v>
      </c>
      <c r="H24" s="241">
        <v>48.36025628596637</v>
      </c>
    </row>
    <row r="25" spans="1:8" s="268" customFormat="1" ht="14.25" customHeight="1">
      <c r="A25" s="251"/>
      <c r="B25" s="219" t="s">
        <v>377</v>
      </c>
      <c r="C25" s="218">
        <v>99344.03262000003</v>
      </c>
      <c r="D25" s="218">
        <v>102278.16856000002</v>
      </c>
      <c r="E25" s="218">
        <v>105251.02713999996</v>
      </c>
      <c r="F25" s="218">
        <v>103702.73479000002</v>
      </c>
      <c r="G25" s="217">
        <v>-1.4710472591782708</v>
      </c>
      <c r="H25" s="217">
        <v>100</v>
      </c>
    </row>
    <row r="26" spans="1:8" ht="15">
      <c r="A26" s="215"/>
      <c r="B26" s="215"/>
      <c r="C26" s="216"/>
      <c r="D26" s="216"/>
      <c r="E26" s="216"/>
      <c r="F26" s="216"/>
      <c r="G26" s="215"/>
      <c r="H26" s="215"/>
    </row>
    <row r="27" ht="15">
      <c r="A27" s="324" t="s">
        <v>0</v>
      </c>
    </row>
    <row r="28" spans="3:6" ht="15">
      <c r="C28" s="220"/>
      <c r="D28" s="220"/>
      <c r="E28" s="220"/>
      <c r="F28" s="220"/>
    </row>
    <row r="29" spans="3:6" ht="15">
      <c r="C29" s="220"/>
      <c r="D29" s="220"/>
      <c r="E29" s="220"/>
      <c r="F29" s="220"/>
    </row>
    <row r="31" spans="3:6" ht="15">
      <c r="C31" s="261"/>
      <c r="D31" s="261"/>
      <c r="E31" s="261"/>
      <c r="F31" s="261"/>
    </row>
    <row r="32" spans="3:6" ht="15">
      <c r="C32" s="261"/>
      <c r="D32" s="261"/>
      <c r="E32" s="261"/>
      <c r="F32" s="261"/>
    </row>
  </sheetData>
  <sheetProtection/>
  <mergeCells count="3">
    <mergeCell ref="A1:H1"/>
    <mergeCell ref="A2:H2"/>
    <mergeCell ref="A3:H3"/>
  </mergeCells>
  <printOptions/>
  <pageMargins left="0.75" right="0.75" top="1" bottom="1" header="0" footer="0"/>
  <pageSetup horizontalDpi="360" verticalDpi="360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2:F40"/>
  <sheetViews>
    <sheetView showGridLines="0" zoomScalePageLayoutView="0" workbookViewId="0" topLeftCell="A1">
      <selection activeCell="B9" sqref="B9"/>
    </sheetView>
  </sheetViews>
  <sheetFormatPr defaultColWidth="11.375" defaultRowHeight="12.75"/>
  <cols>
    <col min="1" max="1" width="44.25390625" style="105" customWidth="1"/>
    <col min="2" max="5" width="11.125" style="105" customWidth="1"/>
    <col min="6" max="16384" width="11.375" style="105" customWidth="1"/>
  </cols>
  <sheetData>
    <row r="2" spans="1:6" ht="15">
      <c r="A2" s="401" t="s">
        <v>429</v>
      </c>
      <c r="B2" s="401"/>
      <c r="C2" s="401"/>
      <c r="D2" s="401"/>
      <c r="E2" s="401"/>
      <c r="F2" s="401"/>
    </row>
    <row r="3" spans="1:6" ht="15" customHeight="1">
      <c r="A3" s="416" t="s">
        <v>673</v>
      </c>
      <c r="B3" s="416"/>
      <c r="C3" s="416"/>
      <c r="D3" s="416"/>
      <c r="E3" s="416"/>
      <c r="F3" s="416"/>
    </row>
    <row r="4" spans="1:6" ht="15">
      <c r="A4" s="401" t="s">
        <v>5</v>
      </c>
      <c r="B4" s="401"/>
      <c r="C4" s="401"/>
      <c r="D4" s="401"/>
      <c r="E4" s="401"/>
      <c r="F4" s="401"/>
    </row>
    <row r="5" spans="1:6" ht="30.75" customHeight="1">
      <c r="A5" s="320" t="s">
        <v>26</v>
      </c>
      <c r="B5" s="321">
        <v>2014</v>
      </c>
      <c r="C5" s="321">
        <v>2015</v>
      </c>
      <c r="D5" s="321">
        <v>2016</v>
      </c>
      <c r="E5" s="321">
        <v>2017</v>
      </c>
      <c r="F5" s="319" t="s">
        <v>521</v>
      </c>
    </row>
    <row r="6" spans="1:5" ht="15">
      <c r="A6" s="113" t="s">
        <v>25</v>
      </c>
      <c r="B6" s="267"/>
      <c r="C6" s="267"/>
      <c r="D6" s="267"/>
      <c r="E6" s="267"/>
    </row>
    <row r="7" spans="1:6" ht="15">
      <c r="A7" s="211" t="s">
        <v>21</v>
      </c>
      <c r="B7" s="210">
        <v>65.44597</v>
      </c>
      <c r="C7" s="210">
        <v>296.9334</v>
      </c>
      <c r="D7" s="210">
        <v>456.82713</v>
      </c>
      <c r="E7" s="210">
        <v>245.61804999999998</v>
      </c>
      <c r="F7" s="7">
        <v>-46.233917849844</v>
      </c>
    </row>
    <row r="8" spans="1:6" ht="15">
      <c r="A8" s="211" t="s">
        <v>20</v>
      </c>
      <c r="B8" s="210"/>
      <c r="C8" s="210"/>
      <c r="D8" s="210"/>
      <c r="E8" s="210"/>
      <c r="F8" s="7"/>
    </row>
    <row r="9" spans="1:6" ht="15">
      <c r="A9" s="211" t="s">
        <v>19</v>
      </c>
      <c r="B9" s="210"/>
      <c r="C9" s="210"/>
      <c r="D9" s="210"/>
      <c r="E9" s="210"/>
      <c r="F9" s="7"/>
    </row>
    <row r="10" spans="1:6" ht="15">
      <c r="A10" s="211" t="s">
        <v>18</v>
      </c>
      <c r="B10" s="210">
        <v>0.8667</v>
      </c>
      <c r="C10" s="210"/>
      <c r="D10" s="210"/>
      <c r="E10" s="210">
        <v>5.1523</v>
      </c>
      <c r="F10" s="7"/>
    </row>
    <row r="11" spans="1:6" ht="15">
      <c r="A11" s="211" t="s">
        <v>17</v>
      </c>
      <c r="B11" s="210">
        <v>18201.106610000003</v>
      </c>
      <c r="C11" s="210">
        <v>5355.40015</v>
      </c>
      <c r="D11" s="210">
        <v>1243.28861</v>
      </c>
      <c r="E11" s="210">
        <v>0</v>
      </c>
      <c r="F11" s="7">
        <v>-100</v>
      </c>
    </row>
    <row r="12" spans="1:6" ht="15">
      <c r="A12" s="211" t="s">
        <v>16</v>
      </c>
      <c r="B12" s="210"/>
      <c r="C12" s="210"/>
      <c r="D12" s="210"/>
      <c r="E12" s="210"/>
      <c r="F12" s="7"/>
    </row>
    <row r="13" spans="2:6" ht="5.25" customHeight="1">
      <c r="B13" s="209"/>
      <c r="C13" s="209"/>
      <c r="D13" s="209"/>
      <c r="E13" s="209"/>
      <c r="F13" s="7"/>
    </row>
    <row r="14" spans="1:6" ht="15">
      <c r="A14" s="208" t="s">
        <v>377</v>
      </c>
      <c r="B14" s="207">
        <v>18267.419280000002</v>
      </c>
      <c r="C14" s="207">
        <v>5652.33355</v>
      </c>
      <c r="D14" s="207">
        <v>1700.1157400000002</v>
      </c>
      <c r="E14" s="207">
        <v>250.77034999999998</v>
      </c>
      <c r="F14" s="207">
        <v>-85.24980716901074</v>
      </c>
    </row>
    <row r="15" ht="15">
      <c r="F15" s="7"/>
    </row>
    <row r="16" spans="1:6" ht="15">
      <c r="A16" s="113" t="s">
        <v>24</v>
      </c>
      <c r="F16" s="7"/>
    </row>
    <row r="17" spans="1:6" ht="15">
      <c r="A17" s="211" t="s">
        <v>21</v>
      </c>
      <c r="B17" s="210">
        <v>224.19745999999998</v>
      </c>
      <c r="C17" s="210">
        <v>47.039269999999995</v>
      </c>
      <c r="D17" s="210">
        <v>357.72716</v>
      </c>
      <c r="E17" s="210">
        <v>162.67454999999998</v>
      </c>
      <c r="F17" s="7">
        <v>-54.52552442481584</v>
      </c>
    </row>
    <row r="18" spans="1:6" ht="15">
      <c r="A18" s="211" t="s">
        <v>20</v>
      </c>
      <c r="B18" s="210"/>
      <c r="C18" s="210"/>
      <c r="D18" s="210"/>
      <c r="E18" s="210"/>
      <c r="F18" s="7"/>
    </row>
    <row r="19" spans="1:6" ht="15">
      <c r="A19" s="211" t="s">
        <v>19</v>
      </c>
      <c r="B19" s="210">
        <v>0</v>
      </c>
      <c r="C19" s="210">
        <v>1205.40877</v>
      </c>
      <c r="D19" s="210">
        <v>410.85659999999996</v>
      </c>
      <c r="E19" s="210">
        <v>5109.12874</v>
      </c>
      <c r="F19" s="7">
        <v>1143.530891313417</v>
      </c>
    </row>
    <row r="20" spans="1:6" ht="15">
      <c r="A20" s="211" t="s">
        <v>18</v>
      </c>
      <c r="B20" s="210">
        <v>5275.130500000002</v>
      </c>
      <c r="C20" s="210">
        <v>3537.68549</v>
      </c>
      <c r="D20" s="210">
        <v>4678.65985</v>
      </c>
      <c r="E20" s="210">
        <v>3620.2814499999986</v>
      </c>
      <c r="F20" s="7">
        <v>-22.621400869738405</v>
      </c>
    </row>
    <row r="21" spans="1:6" ht="15">
      <c r="A21" s="211" t="s">
        <v>16</v>
      </c>
      <c r="B21" s="210">
        <v>83.35278</v>
      </c>
      <c r="C21" s="210">
        <v>65.59624</v>
      </c>
      <c r="D21" s="210">
        <v>148.33745000000002</v>
      </c>
      <c r="E21" s="210">
        <v>33.873149999999995</v>
      </c>
      <c r="F21" s="7">
        <v>-77.16480228020639</v>
      </c>
    </row>
    <row r="22" spans="2:6" ht="6" customHeight="1">
      <c r="B22" s="209"/>
      <c r="C22" s="209"/>
      <c r="D22" s="209"/>
      <c r="E22" s="209"/>
      <c r="F22" s="7"/>
    </row>
    <row r="23" spans="1:6" ht="15">
      <c r="A23" s="208" t="s">
        <v>104</v>
      </c>
      <c r="B23" s="207">
        <v>5582.6807400000025</v>
      </c>
      <c r="C23" s="207">
        <v>4855.72977</v>
      </c>
      <c r="D23" s="207">
        <v>5595.5810599999995</v>
      </c>
      <c r="E23" s="207">
        <v>8925.957889999998</v>
      </c>
      <c r="F23" s="207">
        <v>59.517980247077304</v>
      </c>
    </row>
    <row r="24" spans="1:6" s="108" customFormat="1" ht="15">
      <c r="A24" s="234"/>
      <c r="B24" s="233"/>
      <c r="C24" s="233"/>
      <c r="D24" s="233"/>
      <c r="E24" s="233"/>
      <c r="F24" s="7"/>
    </row>
    <row r="25" ht="15">
      <c r="A25" s="113" t="s">
        <v>37</v>
      </c>
    </row>
    <row r="26" spans="1:6" ht="15">
      <c r="A26" s="206" t="s">
        <v>21</v>
      </c>
      <c r="B26" s="204">
        <v>65.44597</v>
      </c>
      <c r="C26" s="204">
        <v>296.9334</v>
      </c>
      <c r="D26" s="204">
        <v>456.82713</v>
      </c>
      <c r="E26" s="204">
        <v>245.61804999999998</v>
      </c>
      <c r="F26" s="2"/>
    </row>
    <row r="27" spans="1:6" ht="15">
      <c r="A27" s="206" t="s">
        <v>20</v>
      </c>
      <c r="B27" s="204">
        <v>-224.19745999999998</v>
      </c>
      <c r="C27" s="204">
        <v>-47.039269999999995</v>
      </c>
      <c r="D27" s="204">
        <v>-357.72716</v>
      </c>
      <c r="E27" s="204">
        <v>-162.67454999999998</v>
      </c>
      <c r="F27" s="2"/>
    </row>
    <row r="28" spans="1:6" ht="15">
      <c r="A28" s="211" t="s">
        <v>19</v>
      </c>
      <c r="B28" s="204"/>
      <c r="C28" s="204"/>
      <c r="D28" s="204"/>
      <c r="E28" s="204"/>
      <c r="F28" s="2"/>
    </row>
    <row r="29" spans="1:6" s="108" customFormat="1" ht="15">
      <c r="A29" s="307" t="s">
        <v>18</v>
      </c>
      <c r="B29" s="204">
        <v>0.8667</v>
      </c>
      <c r="C29" s="204">
        <v>-1205.40877</v>
      </c>
      <c r="D29" s="204">
        <v>-410.85659999999996</v>
      </c>
      <c r="E29" s="204">
        <v>-5103.97644</v>
      </c>
      <c r="F29" s="227"/>
    </row>
    <row r="30" spans="1:6" s="108" customFormat="1" ht="15">
      <c r="A30" s="308" t="s">
        <v>17</v>
      </c>
      <c r="B30" s="204">
        <v>12925.97611</v>
      </c>
      <c r="C30" s="204">
        <v>1817.7146600000005</v>
      </c>
      <c r="D30" s="204">
        <v>-3435.37124</v>
      </c>
      <c r="E30" s="204">
        <v>-3620.2814499999986</v>
      </c>
      <c r="F30" s="227"/>
    </row>
    <row r="31" spans="1:6" s="108" customFormat="1" ht="15">
      <c r="A31" s="307" t="s">
        <v>16</v>
      </c>
      <c r="B31" s="204">
        <v>-83.35278</v>
      </c>
      <c r="C31" s="204">
        <v>-65.59624</v>
      </c>
      <c r="D31" s="204">
        <v>-148.33745000000002</v>
      </c>
      <c r="E31" s="204">
        <v>-33.873149999999995</v>
      </c>
      <c r="F31" s="227"/>
    </row>
    <row r="32" spans="1:6" ht="7.5" customHeight="1">
      <c r="A32" s="205"/>
      <c r="B32" s="204"/>
      <c r="C32" s="204"/>
      <c r="D32" s="204"/>
      <c r="E32" s="204"/>
      <c r="F32" s="2"/>
    </row>
    <row r="33" spans="1:6" ht="15">
      <c r="A33" s="203" t="s">
        <v>104</v>
      </c>
      <c r="B33" s="202">
        <v>12684.738539999998</v>
      </c>
      <c r="C33" s="202">
        <v>796.6037800000004</v>
      </c>
      <c r="D33" s="202">
        <v>-3895.4653199999993</v>
      </c>
      <c r="E33" s="202">
        <v>-8675.187539999997</v>
      </c>
      <c r="F33" s="232"/>
    </row>
    <row r="34" ht="15">
      <c r="A34" s="105" t="s">
        <v>15</v>
      </c>
    </row>
    <row r="35" ht="15">
      <c r="A35" s="105" t="s">
        <v>376</v>
      </c>
    </row>
    <row r="36" ht="15">
      <c r="A36" s="105" t="s">
        <v>13</v>
      </c>
    </row>
    <row r="37" s="108" customFormat="1" ht="15">
      <c r="A37" s="105" t="s">
        <v>12</v>
      </c>
    </row>
    <row r="38" s="108" customFormat="1" ht="15">
      <c r="A38" s="4" t="s">
        <v>11</v>
      </c>
    </row>
    <row r="39" s="108" customFormat="1" ht="15">
      <c r="A39" s="108" t="s">
        <v>10</v>
      </c>
    </row>
    <row r="40" ht="15">
      <c r="A40" s="324" t="s">
        <v>0</v>
      </c>
    </row>
  </sheetData>
  <sheetProtection/>
  <mergeCells count="3">
    <mergeCell ref="A3:F3"/>
    <mergeCell ref="A2:F2"/>
    <mergeCell ref="A4:F4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H28"/>
  <sheetViews>
    <sheetView showGridLines="0" tabSelected="1" zoomScalePageLayoutView="0" workbookViewId="0" topLeftCell="A1">
      <selection activeCell="G29" sqref="G29"/>
    </sheetView>
  </sheetViews>
  <sheetFormatPr defaultColWidth="11.00390625" defaultRowHeight="12.75"/>
  <cols>
    <col min="1" max="1" width="17.375" style="1" customWidth="1"/>
    <col min="2" max="2" width="37.625" style="1" customWidth="1"/>
    <col min="3" max="6" width="12.00390625" style="1" customWidth="1"/>
    <col min="7" max="7" width="12.375" style="1" customWidth="1"/>
    <col min="8" max="8" width="14.125" style="1" customWidth="1"/>
    <col min="9" max="16384" width="11.00390625" style="42" customWidth="1"/>
  </cols>
  <sheetData>
    <row r="2" spans="1:8" ht="12.75" customHeight="1">
      <c r="A2" s="384" t="s">
        <v>144</v>
      </c>
      <c r="B2" s="384"/>
      <c r="C2" s="384"/>
      <c r="D2" s="384"/>
      <c r="E2" s="384"/>
      <c r="F2" s="384"/>
      <c r="G2" s="384"/>
      <c r="H2" s="384"/>
    </row>
    <row r="3" spans="1:8" ht="12.75" customHeight="1">
      <c r="A3" s="384" t="s">
        <v>529</v>
      </c>
      <c r="B3" s="384"/>
      <c r="C3" s="384"/>
      <c r="D3" s="384"/>
      <c r="E3" s="384"/>
      <c r="F3" s="384"/>
      <c r="G3" s="384"/>
      <c r="H3" s="384"/>
    </row>
    <row r="4" spans="1:8" ht="12.75" customHeight="1">
      <c r="A4" s="384" t="s">
        <v>5</v>
      </c>
      <c r="B4" s="384"/>
      <c r="C4" s="384"/>
      <c r="D4" s="384"/>
      <c r="E4" s="384"/>
      <c r="F4" s="384"/>
      <c r="G4" s="384"/>
      <c r="H4" s="384"/>
    </row>
    <row r="5" spans="1:8" ht="12.75" customHeight="1">
      <c r="A5" s="386" t="s">
        <v>143</v>
      </c>
      <c r="B5" s="391" t="s">
        <v>142</v>
      </c>
      <c r="C5" s="389">
        <v>2014</v>
      </c>
      <c r="D5" s="389">
        <v>2015</v>
      </c>
      <c r="E5" s="389">
        <v>2016</v>
      </c>
      <c r="F5" s="389">
        <v>2017</v>
      </c>
      <c r="G5" s="386" t="s">
        <v>521</v>
      </c>
      <c r="H5" s="390" t="s">
        <v>530</v>
      </c>
    </row>
    <row r="6" spans="1:8" ht="22.5" customHeight="1">
      <c r="A6" s="386"/>
      <c r="B6" s="391"/>
      <c r="C6" s="389"/>
      <c r="D6" s="389"/>
      <c r="E6" s="389"/>
      <c r="F6" s="389"/>
      <c r="G6" s="386"/>
      <c r="H6" s="390"/>
    </row>
    <row r="7" spans="1:8" s="54" customFormat="1" ht="15" customHeight="1">
      <c r="A7" s="53" t="s">
        <v>141</v>
      </c>
      <c r="B7" s="53" t="s">
        <v>140</v>
      </c>
      <c r="C7" s="50">
        <v>904166.5734799999</v>
      </c>
      <c r="D7" s="50">
        <v>829314.1271100014</v>
      </c>
      <c r="E7" s="50">
        <v>994038.5790999997</v>
      </c>
      <c r="F7" s="50">
        <v>1042171.4598099997</v>
      </c>
      <c r="G7" s="49">
        <f>(F7/E7-1)*100</f>
        <v>4.842154190190429</v>
      </c>
      <c r="H7" s="49">
        <f>(F7/$F$27)*100</f>
        <v>21.364096827893974</v>
      </c>
    </row>
    <row r="8" spans="1:8" s="52" customFormat="1" ht="15" customHeight="1">
      <c r="A8" s="53" t="s">
        <v>139</v>
      </c>
      <c r="B8" s="53" t="s">
        <v>138</v>
      </c>
      <c r="C8" s="50">
        <v>885889.4926399991</v>
      </c>
      <c r="D8" s="50">
        <v>821659.9973600003</v>
      </c>
      <c r="E8" s="50">
        <v>892826.7830199995</v>
      </c>
      <c r="F8" s="50">
        <v>953165.7678599999</v>
      </c>
      <c r="G8" s="49">
        <f aca="true" t="shared" si="0" ref="G8:G27">(F8/E8-1)*100</f>
        <v>6.758196101141012</v>
      </c>
      <c r="H8" s="49">
        <f aca="true" t="shared" si="1" ref="H8:H26">(F8/$F$27)*100</f>
        <v>19.53951585021093</v>
      </c>
    </row>
    <row r="9" spans="1:8" s="52" customFormat="1" ht="15">
      <c r="A9" s="53" t="s">
        <v>96</v>
      </c>
      <c r="B9" s="53" t="s">
        <v>135</v>
      </c>
      <c r="C9" s="50">
        <v>277327.2622500001</v>
      </c>
      <c r="D9" s="50">
        <v>306695.2183099995</v>
      </c>
      <c r="E9" s="50">
        <v>307873.17731999996</v>
      </c>
      <c r="F9" s="50">
        <v>305251.26329000015</v>
      </c>
      <c r="G9" s="49">
        <f t="shared" si="0"/>
        <v>-0.8516214542699907</v>
      </c>
      <c r="H9" s="49">
        <f t="shared" si="1"/>
        <v>6.257528436782805</v>
      </c>
    </row>
    <row r="10" spans="1:8" s="52" customFormat="1" ht="15" customHeight="1">
      <c r="A10" s="53" t="s">
        <v>137</v>
      </c>
      <c r="B10" s="53" t="s">
        <v>531</v>
      </c>
      <c r="C10" s="50">
        <v>295265.43034</v>
      </c>
      <c r="D10" s="50">
        <v>311162.35687000025</v>
      </c>
      <c r="E10" s="50">
        <v>274221.73967000004</v>
      </c>
      <c r="F10" s="50">
        <v>303731.94282000005</v>
      </c>
      <c r="G10" s="49">
        <f t="shared" si="0"/>
        <v>10.761438238088905</v>
      </c>
      <c r="H10" s="49">
        <f t="shared" si="1"/>
        <v>6.226382976668591</v>
      </c>
    </row>
    <row r="11" spans="1:8" s="52" customFormat="1" ht="15" customHeight="1">
      <c r="A11" s="53" t="s">
        <v>134</v>
      </c>
      <c r="B11" s="53" t="s">
        <v>133</v>
      </c>
      <c r="C11" s="50">
        <v>100316.30395</v>
      </c>
      <c r="D11" s="50">
        <v>145281.25883000004</v>
      </c>
      <c r="E11" s="50">
        <v>200503.00530000002</v>
      </c>
      <c r="F11" s="50">
        <v>156449.35000999997</v>
      </c>
      <c r="G11" s="49">
        <f t="shared" si="0"/>
        <v>-21.97156856780542</v>
      </c>
      <c r="H11" s="49">
        <f t="shared" si="1"/>
        <v>3.2071489108750626</v>
      </c>
    </row>
    <row r="12" spans="1:8" s="52" customFormat="1" ht="15" customHeight="1">
      <c r="A12" s="53" t="s">
        <v>128</v>
      </c>
      <c r="B12" s="53" t="s">
        <v>131</v>
      </c>
      <c r="C12" s="50">
        <v>88676.08886999993</v>
      </c>
      <c r="D12" s="50">
        <v>95411.39344999995</v>
      </c>
      <c r="E12" s="50">
        <v>101604.75608999988</v>
      </c>
      <c r="F12" s="50">
        <v>105437.40114000003</v>
      </c>
      <c r="G12" s="49">
        <f t="shared" si="0"/>
        <v>3.772111855280924</v>
      </c>
      <c r="H12" s="49">
        <f t="shared" si="1"/>
        <v>2.161424424007093</v>
      </c>
    </row>
    <row r="13" spans="1:8" s="52" customFormat="1" ht="15" customHeight="1">
      <c r="A13" s="53">
        <v>17011</v>
      </c>
      <c r="B13" s="53" t="s">
        <v>132</v>
      </c>
      <c r="C13" s="50">
        <v>65899.83923</v>
      </c>
      <c r="D13" s="50">
        <v>98392.9206</v>
      </c>
      <c r="E13" s="50">
        <v>63684.00993</v>
      </c>
      <c r="F13" s="50">
        <v>103822.92599000003</v>
      </c>
      <c r="G13" s="49">
        <f t="shared" si="0"/>
        <v>63.028248541698</v>
      </c>
      <c r="H13" s="49">
        <f t="shared" si="1"/>
        <v>2.128328331127024</v>
      </c>
    </row>
    <row r="14" spans="1:8" s="52" customFormat="1" ht="15" customHeight="1">
      <c r="A14" s="53" t="s">
        <v>95</v>
      </c>
      <c r="B14" s="53" t="s">
        <v>125</v>
      </c>
      <c r="C14" s="50">
        <v>97416.53090000003</v>
      </c>
      <c r="D14" s="50">
        <v>77508.74392999998</v>
      </c>
      <c r="E14" s="50">
        <v>77311.90602</v>
      </c>
      <c r="F14" s="50">
        <v>97455.48116</v>
      </c>
      <c r="G14" s="49">
        <f t="shared" si="0"/>
        <v>26.05494570886535</v>
      </c>
      <c r="H14" s="49">
        <f t="shared" si="1"/>
        <v>1.9977982666027139</v>
      </c>
    </row>
    <row r="15" spans="1:8" s="52" customFormat="1" ht="15" customHeight="1">
      <c r="A15" s="53">
        <v>2008999020</v>
      </c>
      <c r="B15" s="53" t="s">
        <v>532</v>
      </c>
      <c r="C15" s="334">
        <v>0</v>
      </c>
      <c r="D15" s="334">
        <v>25251.42084</v>
      </c>
      <c r="E15" s="334">
        <v>79829.93155000005</v>
      </c>
      <c r="F15" s="334">
        <v>86456.19436000007</v>
      </c>
      <c r="G15" s="49">
        <f t="shared" si="0"/>
        <v>8.300474122102642</v>
      </c>
      <c r="H15" s="49">
        <f t="shared" si="1"/>
        <v>1.7723172998951664</v>
      </c>
    </row>
    <row r="16" spans="1:8" s="52" customFormat="1" ht="15" customHeight="1">
      <c r="A16" s="53" t="s">
        <v>123</v>
      </c>
      <c r="B16" s="53" t="s">
        <v>124</v>
      </c>
      <c r="C16" s="50">
        <v>72947.3205299999</v>
      </c>
      <c r="D16" s="50">
        <v>77165.03631999985</v>
      </c>
      <c r="E16" s="50">
        <v>78955.33976999995</v>
      </c>
      <c r="F16" s="50">
        <v>82855.08379999998</v>
      </c>
      <c r="G16" s="49">
        <f t="shared" si="0"/>
        <v>4.939177060551114</v>
      </c>
      <c r="H16" s="49">
        <f t="shared" si="1"/>
        <v>1.6984959781082318</v>
      </c>
    </row>
    <row r="17" spans="1:8" s="54" customFormat="1" ht="15" customHeight="1">
      <c r="A17" s="53" t="s">
        <v>122</v>
      </c>
      <c r="B17" s="53" t="s">
        <v>121</v>
      </c>
      <c r="C17" s="50">
        <v>70383.81109999999</v>
      </c>
      <c r="D17" s="50">
        <v>71332.02968000002</v>
      </c>
      <c r="E17" s="50">
        <v>78308.95758000003</v>
      </c>
      <c r="F17" s="50">
        <v>82271.69592999996</v>
      </c>
      <c r="G17" s="49">
        <f t="shared" si="0"/>
        <v>5.060389606069804</v>
      </c>
      <c r="H17" s="49">
        <f t="shared" si="1"/>
        <v>1.6865367608167012</v>
      </c>
    </row>
    <row r="18" spans="1:8" s="52" customFormat="1" ht="15" customHeight="1">
      <c r="A18" s="53" t="s">
        <v>130</v>
      </c>
      <c r="B18" s="53" t="s">
        <v>129</v>
      </c>
      <c r="C18" s="50">
        <v>93699.26044000001</v>
      </c>
      <c r="D18" s="50">
        <v>78850.53108000002</v>
      </c>
      <c r="E18" s="50">
        <v>68440.05404999999</v>
      </c>
      <c r="F18" s="50">
        <v>73332.15316</v>
      </c>
      <c r="G18" s="49">
        <f t="shared" si="0"/>
        <v>7.1480059124821915</v>
      </c>
      <c r="H18" s="49">
        <f t="shared" si="1"/>
        <v>1.5032797203963106</v>
      </c>
    </row>
    <row r="19" spans="1:8" s="52" customFormat="1" ht="15" customHeight="1">
      <c r="A19" s="53" t="s">
        <v>127</v>
      </c>
      <c r="B19" s="53" t="s">
        <v>126</v>
      </c>
      <c r="C19" s="50">
        <v>74058.02648000003</v>
      </c>
      <c r="D19" s="50">
        <v>78566.88716</v>
      </c>
      <c r="E19" s="50">
        <v>62097.78069</v>
      </c>
      <c r="F19" s="50">
        <v>64470.46732</v>
      </c>
      <c r="G19" s="49">
        <f t="shared" si="0"/>
        <v>3.8208879667451567</v>
      </c>
      <c r="H19" s="49">
        <f t="shared" si="1"/>
        <v>1.321618715806286</v>
      </c>
    </row>
    <row r="20" spans="1:8" s="52" customFormat="1" ht="15" customHeight="1">
      <c r="A20" s="53" t="s">
        <v>117</v>
      </c>
      <c r="B20" s="53" t="s">
        <v>120</v>
      </c>
      <c r="C20" s="50">
        <v>72417.75080000001</v>
      </c>
      <c r="D20" s="50">
        <v>71250.90128000006</v>
      </c>
      <c r="E20" s="50">
        <v>63267.01392000001</v>
      </c>
      <c r="F20" s="50">
        <v>62679.39372</v>
      </c>
      <c r="G20" s="49">
        <f t="shared" si="0"/>
        <v>-0.9287939537387491</v>
      </c>
      <c r="H20" s="49">
        <f t="shared" si="1"/>
        <v>1.2849024255489605</v>
      </c>
    </row>
    <row r="21" spans="1:8" s="52" customFormat="1" ht="15" customHeight="1">
      <c r="A21" s="53" t="s">
        <v>119</v>
      </c>
      <c r="B21" s="53" t="s">
        <v>118</v>
      </c>
      <c r="C21" s="334">
        <v>72323.56401999999</v>
      </c>
      <c r="D21" s="334">
        <v>68655.03070999998</v>
      </c>
      <c r="E21" s="334">
        <v>65865.54705000001</v>
      </c>
      <c r="F21" s="334">
        <v>62208.43481000001</v>
      </c>
      <c r="G21" s="49">
        <f t="shared" si="0"/>
        <v>-5.552390291731424</v>
      </c>
      <c r="H21" s="49">
        <f t="shared" si="1"/>
        <v>1.2752479568331951</v>
      </c>
    </row>
    <row r="22" spans="1:8" s="52" customFormat="1" ht="15" customHeight="1">
      <c r="A22" s="53" t="s">
        <v>110</v>
      </c>
      <c r="B22" s="53" t="s">
        <v>109</v>
      </c>
      <c r="C22" s="50">
        <v>51417.21537999999</v>
      </c>
      <c r="D22" s="50">
        <v>36873.84751000001</v>
      </c>
      <c r="E22" s="50">
        <v>75542.09311999999</v>
      </c>
      <c r="F22" s="50">
        <v>62190.73318</v>
      </c>
      <c r="G22" s="49">
        <f t="shared" si="0"/>
        <v>-17.674066720379468</v>
      </c>
      <c r="H22" s="49">
        <f t="shared" si="1"/>
        <v>1.2748850805197327</v>
      </c>
    </row>
    <row r="23" spans="1:8" s="52" customFormat="1" ht="15" customHeight="1">
      <c r="A23" s="53" t="s">
        <v>113</v>
      </c>
      <c r="B23" s="53" t="s">
        <v>112</v>
      </c>
      <c r="C23" s="50">
        <v>35172.24868999999</v>
      </c>
      <c r="D23" s="50">
        <v>38799.93096999997</v>
      </c>
      <c r="E23" s="50">
        <v>32266.53683</v>
      </c>
      <c r="F23" s="50">
        <v>46417.15428000004</v>
      </c>
      <c r="G23" s="49">
        <f t="shared" si="0"/>
        <v>43.85539583796741</v>
      </c>
      <c r="H23" s="49">
        <f t="shared" si="1"/>
        <v>0.9515330411120697</v>
      </c>
    </row>
    <row r="24" spans="1:8" s="54" customFormat="1" ht="15" customHeight="1">
      <c r="A24" s="53" t="s">
        <v>103</v>
      </c>
      <c r="B24" s="53" t="s">
        <v>115</v>
      </c>
      <c r="C24" s="50">
        <v>41369.83604000001</v>
      </c>
      <c r="D24" s="50">
        <v>39493.76425999996</v>
      </c>
      <c r="E24" s="50">
        <v>37049.444400000015</v>
      </c>
      <c r="F24" s="50">
        <v>36035.70864999999</v>
      </c>
      <c r="G24" s="49">
        <f>(F24/E24-1)*100</f>
        <v>-2.736169911363151</v>
      </c>
      <c r="H24" s="49">
        <f t="shared" si="1"/>
        <v>0.7387175705240796</v>
      </c>
    </row>
    <row r="25" spans="1:8" s="52" customFormat="1" ht="15" customHeight="1">
      <c r="A25" s="53">
        <v>2207</v>
      </c>
      <c r="B25" s="53" t="s">
        <v>107</v>
      </c>
      <c r="C25" s="50">
        <v>25729.24548</v>
      </c>
      <c r="D25" s="50">
        <v>15132.81618</v>
      </c>
      <c r="E25" s="50">
        <v>8592.69558</v>
      </c>
      <c r="F25" s="50">
        <v>14355.601030000002</v>
      </c>
      <c r="G25" s="49">
        <f t="shared" si="0"/>
        <v>67.06749234097738</v>
      </c>
      <c r="H25" s="49">
        <f t="shared" si="1"/>
        <v>0.29428406193684153</v>
      </c>
    </row>
    <row r="26" spans="2:8" ht="14.25" customHeight="1">
      <c r="B26" s="51" t="s">
        <v>38</v>
      </c>
      <c r="C26" s="50">
        <v>1184691.7787499959</v>
      </c>
      <c r="D26" s="50">
        <v>1110765.4944000002</v>
      </c>
      <c r="E26" s="50">
        <v>1107168.286669997</v>
      </c>
      <c r="F26" s="50">
        <v>1137386.0322300028</v>
      </c>
      <c r="G26" s="49">
        <v>2.7</v>
      </c>
      <c r="H26" s="49">
        <f t="shared" si="1"/>
        <v>23.31595736433423</v>
      </c>
    </row>
    <row r="27" spans="1:8" s="44" customFormat="1" ht="14.25" customHeight="1">
      <c r="A27" s="47"/>
      <c r="B27" s="47" t="s">
        <v>104</v>
      </c>
      <c r="C27" s="46">
        <v>4509167.579369995</v>
      </c>
      <c r="D27" s="46">
        <v>4397563.706850002</v>
      </c>
      <c r="E27" s="46">
        <v>4669447.637659996</v>
      </c>
      <c r="F27" s="46">
        <v>4878144.244550003</v>
      </c>
      <c r="G27" s="45">
        <f t="shared" si="0"/>
        <v>4.469406728256864</v>
      </c>
      <c r="H27" s="45">
        <f>(F27/$F$27)*100</f>
        <v>100</v>
      </c>
    </row>
    <row r="28" spans="1:6" ht="15">
      <c r="A28" s="4" t="s">
        <v>0</v>
      </c>
      <c r="C28" s="3"/>
      <c r="D28" s="3"/>
      <c r="E28" s="3"/>
      <c r="F28" s="3"/>
    </row>
  </sheetData>
  <sheetProtection/>
  <mergeCells count="11">
    <mergeCell ref="E5:E6"/>
    <mergeCell ref="F5:F6"/>
    <mergeCell ref="A2:H2"/>
    <mergeCell ref="A3:H3"/>
    <mergeCell ref="A4:H4"/>
    <mergeCell ref="H5:H6"/>
    <mergeCell ref="A5:A6"/>
    <mergeCell ref="B5:B6"/>
    <mergeCell ref="G5:G6"/>
    <mergeCell ref="C5:C6"/>
    <mergeCell ref="D5:D6"/>
  </mergeCells>
  <printOptions/>
  <pageMargins left="0.33" right="0.24" top="1.8" bottom="1" header="0" footer="0"/>
  <pageSetup horizontalDpi="360" verticalDpi="360" orientation="landscape" scale="80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2:F43"/>
  <sheetViews>
    <sheetView showGridLines="0" zoomScalePageLayoutView="0" workbookViewId="0" topLeftCell="A1">
      <selection activeCell="E8" sqref="E8"/>
    </sheetView>
  </sheetViews>
  <sheetFormatPr defaultColWidth="11.00390625" defaultRowHeight="12.75"/>
  <cols>
    <col min="1" max="1" width="43.75390625" style="105" customWidth="1"/>
    <col min="2" max="5" width="10.25390625" style="105" customWidth="1"/>
    <col min="6" max="6" width="11.50390625" style="105" bestFit="1" customWidth="1"/>
    <col min="7" max="16384" width="11.00390625" style="27" customWidth="1"/>
  </cols>
  <sheetData>
    <row r="2" spans="1:6" ht="15">
      <c r="A2" s="416" t="s">
        <v>430</v>
      </c>
      <c r="B2" s="416"/>
      <c r="C2" s="416"/>
      <c r="D2" s="416"/>
      <c r="E2" s="416"/>
      <c r="F2" s="416"/>
    </row>
    <row r="3" spans="1:6" ht="15" customHeight="1">
      <c r="A3" s="416" t="s">
        <v>674</v>
      </c>
      <c r="B3" s="416"/>
      <c r="C3" s="416"/>
      <c r="D3" s="416"/>
      <c r="E3" s="416"/>
      <c r="F3" s="416"/>
    </row>
    <row r="4" spans="1:6" ht="15">
      <c r="A4" s="401" t="s">
        <v>5</v>
      </c>
      <c r="B4" s="401"/>
      <c r="C4" s="401"/>
      <c r="D4" s="401"/>
      <c r="E4" s="401"/>
      <c r="F4" s="401"/>
    </row>
    <row r="5" spans="1:6" ht="30">
      <c r="A5" s="320" t="s">
        <v>26</v>
      </c>
      <c r="B5" s="321">
        <v>2014</v>
      </c>
      <c r="C5" s="321">
        <v>2015</v>
      </c>
      <c r="D5" s="321">
        <v>2016</v>
      </c>
      <c r="E5" s="321">
        <v>2017</v>
      </c>
      <c r="F5" s="319" t="s">
        <v>521</v>
      </c>
    </row>
    <row r="6" spans="1:5" ht="15">
      <c r="A6" s="113" t="s">
        <v>25</v>
      </c>
      <c r="B6" s="267"/>
      <c r="C6" s="267"/>
      <c r="D6" s="267"/>
      <c r="E6" s="267"/>
    </row>
    <row r="7" spans="1:6" ht="15">
      <c r="A7" s="211" t="s">
        <v>21</v>
      </c>
      <c r="B7" s="7">
        <v>597.65619</v>
      </c>
      <c r="C7" s="7">
        <v>115.64805</v>
      </c>
      <c r="D7" s="7">
        <v>132.11226000000002</v>
      </c>
      <c r="E7" s="7">
        <v>119.50973</v>
      </c>
      <c r="F7" s="7">
        <v>-9.539258506364224</v>
      </c>
    </row>
    <row r="8" spans="1:6" ht="15">
      <c r="A8" s="211" t="s">
        <v>20</v>
      </c>
      <c r="B8" s="7">
        <v>1.925</v>
      </c>
      <c r="C8" s="7">
        <v>0.365</v>
      </c>
      <c r="D8" s="7">
        <v>0.07</v>
      </c>
      <c r="E8" s="7">
        <v>0.025</v>
      </c>
      <c r="F8" s="7">
        <v>-64.28571428571428</v>
      </c>
    </row>
    <row r="9" spans="1:6" ht="15">
      <c r="A9" s="211" t="s">
        <v>19</v>
      </c>
      <c r="B9" s="7"/>
      <c r="C9" s="7"/>
      <c r="D9" s="7"/>
      <c r="E9" s="7">
        <v>221.93101000000001</v>
      </c>
      <c r="F9" s="7"/>
    </row>
    <row r="10" spans="1:6" ht="15">
      <c r="A10" s="211" t="s">
        <v>18</v>
      </c>
      <c r="B10" s="7">
        <v>3657.1981299999993</v>
      </c>
      <c r="C10" s="7">
        <v>2894.2670700000003</v>
      </c>
      <c r="D10" s="7">
        <v>2567.1642800000004</v>
      </c>
      <c r="E10" s="7">
        <v>2418.2801900000004</v>
      </c>
      <c r="F10" s="7">
        <v>-5.799554440668675</v>
      </c>
    </row>
    <row r="11" spans="1:6" ht="15">
      <c r="A11" s="211" t="s">
        <v>17</v>
      </c>
      <c r="B11" s="7"/>
      <c r="C11" s="7"/>
      <c r="D11" s="7"/>
      <c r="E11" s="7"/>
      <c r="F11" s="7"/>
    </row>
    <row r="12" spans="1:6" ht="15">
      <c r="A12" s="211" t="s">
        <v>16</v>
      </c>
      <c r="B12" s="7">
        <v>374.33926999999994</v>
      </c>
      <c r="C12" s="7">
        <v>356.9083</v>
      </c>
      <c r="D12" s="7">
        <v>100.80488000000001</v>
      </c>
      <c r="E12" s="7">
        <v>456.08570000000003</v>
      </c>
      <c r="F12" s="7">
        <v>352.4440681840006</v>
      </c>
    </row>
    <row r="13" spans="2:6" ht="15">
      <c r="B13" s="311"/>
      <c r="C13" s="311"/>
      <c r="D13" s="311"/>
      <c r="E13" s="311"/>
      <c r="F13" s="7"/>
    </row>
    <row r="14" spans="1:6" ht="15">
      <c r="A14" s="208" t="s">
        <v>377</v>
      </c>
      <c r="B14" s="310">
        <v>4631.11859</v>
      </c>
      <c r="C14" s="310">
        <v>3367.1884200000004</v>
      </c>
      <c r="D14" s="310">
        <v>2800.1514200000006</v>
      </c>
      <c r="E14" s="310">
        <v>3215.8316300000006</v>
      </c>
      <c r="F14" s="207">
        <v>14.844918993702127</v>
      </c>
    </row>
    <row r="15" ht="15">
      <c r="F15" s="309"/>
    </row>
    <row r="16" spans="1:6" ht="15">
      <c r="A16" s="113" t="s">
        <v>24</v>
      </c>
      <c r="F16" s="7"/>
    </row>
    <row r="17" spans="1:6" ht="15">
      <c r="A17" s="211" t="s">
        <v>21</v>
      </c>
      <c r="B17" s="7">
        <v>9459.741350000002</v>
      </c>
      <c r="C17" s="7">
        <v>11802.092939999995</v>
      </c>
      <c r="D17" s="7">
        <v>18827.142779999987</v>
      </c>
      <c r="E17" s="7">
        <v>18646.333730000006</v>
      </c>
      <c r="F17" s="7">
        <v>-0.960363726523894</v>
      </c>
    </row>
    <row r="18" spans="1:6" ht="15">
      <c r="A18" s="211" t="s">
        <v>20</v>
      </c>
      <c r="B18" s="7">
        <v>0.85248</v>
      </c>
      <c r="C18" s="7">
        <v>2.6202500000000004</v>
      </c>
      <c r="D18" s="7">
        <v>1.03868</v>
      </c>
      <c r="E18" s="7">
        <v>3.3253</v>
      </c>
      <c r="F18" s="7">
        <v>220.14672468902833</v>
      </c>
    </row>
    <row r="19" spans="1:6" ht="15">
      <c r="A19" s="211" t="s">
        <v>19</v>
      </c>
      <c r="B19" s="7">
        <v>611.3203100000001</v>
      </c>
      <c r="C19" s="7">
        <v>1047.8443100000002</v>
      </c>
      <c r="D19" s="7">
        <v>737.0912099999998</v>
      </c>
      <c r="E19" s="7">
        <v>610.2273600000001</v>
      </c>
      <c r="F19" s="7">
        <v>-17.21141810930017</v>
      </c>
    </row>
    <row r="20" spans="1:6" ht="15">
      <c r="A20" s="211" t="s">
        <v>18</v>
      </c>
      <c r="B20" s="7">
        <v>7974.66083</v>
      </c>
      <c r="C20" s="7">
        <v>5862.737280000001</v>
      </c>
      <c r="D20" s="7">
        <v>7614.002909999995</v>
      </c>
      <c r="E20" s="7">
        <v>8825.440520000006</v>
      </c>
      <c r="F20" s="7">
        <v>15.910653362227457</v>
      </c>
    </row>
    <row r="21" spans="1:6" ht="15">
      <c r="A21" s="211" t="s">
        <v>17</v>
      </c>
      <c r="B21" s="7"/>
      <c r="C21" s="7"/>
      <c r="D21" s="7"/>
      <c r="E21" s="7"/>
      <c r="F21" s="7"/>
    </row>
    <row r="22" spans="1:6" ht="15">
      <c r="A22" s="211" t="s">
        <v>16</v>
      </c>
      <c r="B22" s="7">
        <v>69.40906000000001</v>
      </c>
      <c r="C22" s="7">
        <v>494.47934999999995</v>
      </c>
      <c r="D22" s="7">
        <v>263.54619</v>
      </c>
      <c r="E22" s="7">
        <v>182.96822</v>
      </c>
      <c r="F22" s="7">
        <v>-30.574515230138598</v>
      </c>
    </row>
    <row r="23" spans="2:6" ht="15">
      <c r="B23" s="141"/>
      <c r="C23" s="141"/>
      <c r="D23" s="141"/>
      <c r="E23" s="141"/>
      <c r="F23" s="7"/>
    </row>
    <row r="24" spans="1:6" ht="15">
      <c r="A24" s="208" t="s">
        <v>104</v>
      </c>
      <c r="B24" s="310">
        <v>18115.984030000003</v>
      </c>
      <c r="C24" s="310">
        <v>19209.774129999998</v>
      </c>
      <c r="D24" s="310">
        <v>27442.821769999984</v>
      </c>
      <c r="E24" s="310">
        <v>28268.29513000001</v>
      </c>
      <c r="F24" s="207">
        <v>3.0079755169434508</v>
      </c>
    </row>
    <row r="25" spans="1:6" ht="15">
      <c r="A25" s="234"/>
      <c r="B25" s="233"/>
      <c r="C25" s="233"/>
      <c r="D25" s="233"/>
      <c r="E25" s="233"/>
      <c r="F25" s="309"/>
    </row>
    <row r="26" spans="1:6" ht="15">
      <c r="A26" s="113" t="s">
        <v>37</v>
      </c>
      <c r="F26" s="309"/>
    </row>
    <row r="27" spans="1:6" ht="15">
      <c r="A27" s="206" t="s">
        <v>21</v>
      </c>
      <c r="B27" s="7">
        <v>-8862.085160000002</v>
      </c>
      <c r="C27" s="7">
        <v>-11686.444889999995</v>
      </c>
      <c r="D27" s="7">
        <v>-18695.030519999986</v>
      </c>
      <c r="E27" s="7">
        <v>-18526.824000000004</v>
      </c>
      <c r="F27" s="2"/>
    </row>
    <row r="28" spans="1:6" ht="15">
      <c r="A28" s="206" t="s">
        <v>20</v>
      </c>
      <c r="B28" s="7">
        <v>1.07252</v>
      </c>
      <c r="C28" s="7">
        <v>-2.25525</v>
      </c>
      <c r="D28" s="7">
        <v>-0.96868</v>
      </c>
      <c r="E28" s="7">
        <v>-3.3003</v>
      </c>
      <c r="F28" s="2"/>
    </row>
    <row r="29" spans="1:6" ht="15">
      <c r="A29" s="206" t="s">
        <v>19</v>
      </c>
      <c r="B29" s="7">
        <v>-611.3203100000001</v>
      </c>
      <c r="C29" s="7">
        <v>-1047.8443100000002</v>
      </c>
      <c r="D29" s="7">
        <v>-737.0912099999998</v>
      </c>
      <c r="E29" s="7">
        <v>-388.2963500000001</v>
      </c>
      <c r="F29" s="2"/>
    </row>
    <row r="30" spans="1:6" ht="15">
      <c r="A30" s="206" t="s">
        <v>18</v>
      </c>
      <c r="B30" s="7">
        <v>-4317.4627</v>
      </c>
      <c r="C30" s="7">
        <v>-2968.470210000001</v>
      </c>
      <c r="D30" s="7">
        <v>-5046.838629999995</v>
      </c>
      <c r="E30" s="7">
        <v>-6407.160330000005</v>
      </c>
      <c r="F30" s="2"/>
    </row>
    <row r="31" spans="1:6" ht="15">
      <c r="A31" s="211" t="s">
        <v>17</v>
      </c>
      <c r="B31" s="7">
        <v>0</v>
      </c>
      <c r="C31" s="7"/>
      <c r="D31" s="7"/>
      <c r="E31" s="7"/>
      <c r="F31" s="2"/>
    </row>
    <row r="32" spans="1:6" ht="15">
      <c r="A32" s="206" t="s">
        <v>16</v>
      </c>
      <c r="B32" s="7">
        <v>304.93020999999993</v>
      </c>
      <c r="C32" s="7">
        <v>-137.57104999999996</v>
      </c>
      <c r="D32" s="7">
        <v>-162.74131</v>
      </c>
      <c r="E32" s="7">
        <v>273.11748</v>
      </c>
      <c r="F32" s="2"/>
    </row>
    <row r="33" spans="1:6" ht="15">
      <c r="A33" s="205"/>
      <c r="B33" s="107"/>
      <c r="C33" s="107"/>
      <c r="D33" s="107"/>
      <c r="E33" s="107"/>
      <c r="F33" s="2"/>
    </row>
    <row r="34" spans="1:6" ht="15">
      <c r="A34" s="203" t="s">
        <v>104</v>
      </c>
      <c r="B34" s="201">
        <v>-13484.865440000003</v>
      </c>
      <c r="C34" s="201">
        <v>-15842.585709999998</v>
      </c>
      <c r="D34" s="201">
        <v>-24642.670349999982</v>
      </c>
      <c r="E34" s="201">
        <v>-25052.46350000001</v>
      </c>
      <c r="F34" s="232"/>
    </row>
    <row r="35" ht="15">
      <c r="A35" s="105" t="s">
        <v>15</v>
      </c>
    </row>
    <row r="36" ht="15">
      <c r="A36" s="105" t="s">
        <v>376</v>
      </c>
    </row>
    <row r="37" ht="15">
      <c r="A37" s="105" t="s">
        <v>13</v>
      </c>
    </row>
    <row r="38" ht="15">
      <c r="A38" s="105" t="s">
        <v>12</v>
      </c>
    </row>
    <row r="39" spans="1:6" ht="15">
      <c r="A39" s="108" t="s">
        <v>10</v>
      </c>
      <c r="B39" s="108"/>
      <c r="C39" s="108"/>
      <c r="D39" s="108"/>
      <c r="E39" s="108"/>
      <c r="F39" s="108"/>
    </row>
    <row r="40" spans="1:6" ht="15">
      <c r="A40" s="324" t="s">
        <v>0</v>
      </c>
      <c r="B40" s="108"/>
      <c r="C40" s="108"/>
      <c r="D40" s="108"/>
      <c r="E40" s="108"/>
      <c r="F40" s="108"/>
    </row>
    <row r="41" spans="1:6" ht="15">
      <c r="A41" s="184"/>
      <c r="B41" s="108"/>
      <c r="C41" s="108"/>
      <c r="D41" s="108"/>
      <c r="E41" s="108"/>
      <c r="F41" s="108"/>
    </row>
    <row r="42" ht="15">
      <c r="A42" s="184"/>
    </row>
    <row r="43" ht="15">
      <c r="A43" s="27"/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selection activeCell="B14" sqref="B14"/>
    </sheetView>
  </sheetViews>
  <sheetFormatPr defaultColWidth="11.00390625" defaultRowHeight="12.75"/>
  <cols>
    <col min="1" max="1" width="29.50390625" style="27" customWidth="1"/>
    <col min="2" max="5" width="13.00390625" style="27" customWidth="1"/>
    <col min="6" max="6" width="11.00390625" style="27" customWidth="1"/>
    <col min="7" max="7" width="12.125" style="27" customWidth="1"/>
    <col min="8" max="16384" width="11.00390625" style="27" customWidth="1"/>
  </cols>
  <sheetData>
    <row r="1" spans="1:7" ht="15">
      <c r="A1" s="401" t="s">
        <v>435</v>
      </c>
      <c r="B1" s="401"/>
      <c r="C1" s="401"/>
      <c r="D1" s="401"/>
      <c r="E1" s="401"/>
      <c r="F1" s="401"/>
      <c r="G1" s="401"/>
    </row>
    <row r="2" spans="1:7" ht="15">
      <c r="A2" s="401" t="s">
        <v>675</v>
      </c>
      <c r="B2" s="401"/>
      <c r="C2" s="401"/>
      <c r="D2" s="401"/>
      <c r="E2" s="401"/>
      <c r="F2" s="401"/>
      <c r="G2" s="401"/>
    </row>
    <row r="3" spans="1:7" ht="15">
      <c r="A3" s="401" t="s">
        <v>5</v>
      </c>
      <c r="B3" s="401"/>
      <c r="C3" s="401"/>
      <c r="D3" s="401"/>
      <c r="E3" s="401"/>
      <c r="F3" s="401"/>
      <c r="G3" s="401"/>
    </row>
    <row r="5" spans="1:7" ht="28.5" customHeight="1">
      <c r="A5" s="320" t="s">
        <v>9</v>
      </c>
      <c r="B5" s="321">
        <v>2014</v>
      </c>
      <c r="C5" s="321">
        <v>2015</v>
      </c>
      <c r="D5" s="321">
        <v>2016</v>
      </c>
      <c r="E5" s="321">
        <v>2017</v>
      </c>
      <c r="F5" s="322" t="s">
        <v>521</v>
      </c>
      <c r="G5" s="322" t="s">
        <v>530</v>
      </c>
    </row>
    <row r="6" spans="1:7" ht="15">
      <c r="A6" s="314" t="s">
        <v>46</v>
      </c>
      <c r="B6" s="218">
        <v>4509167.5793699995</v>
      </c>
      <c r="C6" s="218">
        <v>4397563.706849996</v>
      </c>
      <c r="D6" s="218">
        <v>4669447.637710002</v>
      </c>
      <c r="E6" s="218">
        <v>4878144.244549999</v>
      </c>
      <c r="F6" s="217">
        <v>4.469406727137981</v>
      </c>
      <c r="G6" s="217">
        <v>100</v>
      </c>
    </row>
    <row r="7" spans="1:7" ht="15">
      <c r="A7" s="343" t="s">
        <v>170</v>
      </c>
      <c r="B7" s="220">
        <v>180977.8584599998</v>
      </c>
      <c r="C7" s="220">
        <v>154732.37515000004</v>
      </c>
      <c r="D7" s="220">
        <v>143253.16006999993</v>
      </c>
      <c r="E7" s="220">
        <v>151703.05810000005</v>
      </c>
      <c r="F7" s="241">
        <v>5.89857705468495</v>
      </c>
      <c r="G7" s="241">
        <v>3.1098518308368397</v>
      </c>
    </row>
    <row r="8" spans="1:7" ht="15">
      <c r="A8" s="343" t="s">
        <v>163</v>
      </c>
      <c r="B8" s="220">
        <v>30151.044970000014</v>
      </c>
      <c r="C8" s="220">
        <v>42617.67354999997</v>
      </c>
      <c r="D8" s="220">
        <v>33766.78706000001</v>
      </c>
      <c r="E8" s="220">
        <v>32409.266429999974</v>
      </c>
      <c r="F8" s="241">
        <v>-4.020283681677695</v>
      </c>
      <c r="G8" s="241">
        <v>0.6643769598696989</v>
      </c>
    </row>
    <row r="9" spans="1:7" ht="15">
      <c r="A9" s="343" t="s">
        <v>152</v>
      </c>
      <c r="B9" s="220">
        <v>15051.091569999995</v>
      </c>
      <c r="C9" s="220">
        <v>15882.849969999997</v>
      </c>
      <c r="D9" s="220">
        <v>19089.678169999996</v>
      </c>
      <c r="E9" s="220">
        <v>16220.917300000005</v>
      </c>
      <c r="F9" s="241">
        <v>-15.02781159772686</v>
      </c>
      <c r="G9" s="241">
        <v>0.3325222971445027</v>
      </c>
    </row>
    <row r="10" spans="1:7" ht="15">
      <c r="A10" s="343" t="s">
        <v>166</v>
      </c>
      <c r="B10" s="220">
        <v>67843.70551999997</v>
      </c>
      <c r="C10" s="220">
        <v>69608.10728000004</v>
      </c>
      <c r="D10" s="220">
        <v>74097.78449</v>
      </c>
      <c r="E10" s="220">
        <v>79257.9492</v>
      </c>
      <c r="F10" s="241">
        <v>6.9639932496178725</v>
      </c>
      <c r="G10" s="241">
        <v>1.6247561619062254</v>
      </c>
    </row>
    <row r="11" spans="1:7" ht="15">
      <c r="A11" s="343" t="s">
        <v>434</v>
      </c>
      <c r="B11" s="220">
        <v>700262.7152500016</v>
      </c>
      <c r="C11" s="220">
        <v>737851.7501999981</v>
      </c>
      <c r="D11" s="220">
        <v>726480.6647599998</v>
      </c>
      <c r="E11" s="220">
        <v>758134.3302500002</v>
      </c>
      <c r="F11" s="241">
        <v>4.357124287741021</v>
      </c>
      <c r="G11" s="241">
        <v>15.541449621892781</v>
      </c>
    </row>
    <row r="12" spans="1:7" ht="15">
      <c r="A12" s="343" t="s">
        <v>35</v>
      </c>
      <c r="B12" s="220">
        <v>83368.35625000003</v>
      </c>
      <c r="C12" s="220">
        <v>82775.67843999999</v>
      </c>
      <c r="D12" s="220">
        <v>87926.07009000005</v>
      </c>
      <c r="E12" s="220">
        <v>85748.90750999987</v>
      </c>
      <c r="F12" s="241">
        <v>-2.47612861324481</v>
      </c>
      <c r="G12" s="241">
        <v>1.7578182032194103</v>
      </c>
    </row>
    <row r="13" spans="1:7" ht="15">
      <c r="A13" s="343" t="s">
        <v>433</v>
      </c>
      <c r="B13" s="220">
        <v>1565553.2369399993</v>
      </c>
      <c r="C13" s="220">
        <v>1499233.6337099983</v>
      </c>
      <c r="D13" s="220">
        <v>1602474.3925899996</v>
      </c>
      <c r="E13" s="220">
        <v>1648755.5281699975</v>
      </c>
      <c r="F13" s="241">
        <v>2.8881045334643973</v>
      </c>
      <c r="G13" s="241">
        <v>33.798826879956124</v>
      </c>
    </row>
    <row r="14" spans="1:7" ht="15">
      <c r="A14" s="343" t="s">
        <v>174</v>
      </c>
      <c r="B14" s="220">
        <v>229738.6495399997</v>
      </c>
      <c r="C14" s="220">
        <v>225089.29481999946</v>
      </c>
      <c r="D14" s="220">
        <v>221484.25423</v>
      </c>
      <c r="E14" s="220">
        <v>229066.36657999994</v>
      </c>
      <c r="F14" s="241">
        <v>3.4233189065107528</v>
      </c>
      <c r="G14" s="241">
        <v>4.695768618074781</v>
      </c>
    </row>
    <row r="15" spans="1:7" ht="15">
      <c r="A15" s="343" t="s">
        <v>432</v>
      </c>
      <c r="B15" s="220">
        <v>1279821.288539999</v>
      </c>
      <c r="C15" s="220">
        <v>1291632.4379300002</v>
      </c>
      <c r="D15" s="220">
        <v>1455290.1979100015</v>
      </c>
      <c r="E15" s="220">
        <v>1486453.7452100017</v>
      </c>
      <c r="F15" s="241">
        <v>2.141397457686134</v>
      </c>
      <c r="G15" s="241">
        <v>30.47170544148443</v>
      </c>
    </row>
    <row r="16" spans="1:7" ht="15">
      <c r="A16" s="343" t="s">
        <v>161</v>
      </c>
      <c r="B16" s="220">
        <v>49102.34566999999</v>
      </c>
      <c r="C16" s="220">
        <v>34239.65931999999</v>
      </c>
      <c r="D16" s="220">
        <v>25315.631539999988</v>
      </c>
      <c r="E16" s="220">
        <v>77961.45210999998</v>
      </c>
      <c r="F16" s="241">
        <v>207.95776114380917</v>
      </c>
      <c r="G16" s="241">
        <v>1.5981784916897595</v>
      </c>
    </row>
    <row r="17" spans="1:7" ht="15">
      <c r="A17" s="343" t="s">
        <v>330</v>
      </c>
      <c r="B17" s="220">
        <v>18267.419280000002</v>
      </c>
      <c r="C17" s="220">
        <v>5652.333950000001</v>
      </c>
      <c r="D17" s="220">
        <v>1700.12074</v>
      </c>
      <c r="E17" s="220">
        <v>250.77635</v>
      </c>
      <c r="F17" s="241">
        <v>-85.24949763273872</v>
      </c>
      <c r="G17" s="241">
        <v>0.005140814568576451</v>
      </c>
    </row>
    <row r="18" spans="1:7" ht="15">
      <c r="A18" s="343" t="s">
        <v>243</v>
      </c>
      <c r="B18" s="220">
        <v>4631.118590000002</v>
      </c>
      <c r="C18" s="220">
        <v>3367.188420000001</v>
      </c>
      <c r="D18" s="220">
        <v>2800.15142</v>
      </c>
      <c r="E18" s="220">
        <v>3215.8316300000015</v>
      </c>
      <c r="F18" s="241">
        <v>14.844918993702173</v>
      </c>
      <c r="G18" s="241">
        <v>0.06592325828808403</v>
      </c>
    </row>
    <row r="19" spans="1:7" ht="15">
      <c r="A19" s="343" t="s">
        <v>431</v>
      </c>
      <c r="B19" s="220">
        <v>284398.74879000045</v>
      </c>
      <c r="C19" s="220">
        <v>234880.7241100002</v>
      </c>
      <c r="D19" s="220">
        <v>275768.74464</v>
      </c>
      <c r="E19" s="220">
        <v>308966.11570999963</v>
      </c>
      <c r="F19" s="241">
        <v>12.038119516893353</v>
      </c>
      <c r="G19" s="241">
        <v>6.333681421068787</v>
      </c>
    </row>
    <row r="20" spans="1:7" ht="15">
      <c r="A20" s="315"/>
      <c r="B20" s="220"/>
      <c r="C20" s="220"/>
      <c r="D20" s="220"/>
      <c r="E20" s="220"/>
      <c r="F20" s="241"/>
      <c r="G20" s="220"/>
    </row>
    <row r="21" spans="1:7" ht="15">
      <c r="A21" s="314" t="s">
        <v>45</v>
      </c>
      <c r="B21" s="218">
        <v>2354365.4704100024</v>
      </c>
      <c r="C21" s="218">
        <v>2246155.9022900034</v>
      </c>
      <c r="D21" s="218">
        <v>2376290.768019996</v>
      </c>
      <c r="E21" s="218">
        <v>2481219.870690004</v>
      </c>
      <c r="F21" s="217">
        <v>4.4156676481741375</v>
      </c>
      <c r="G21" s="217">
        <v>100</v>
      </c>
    </row>
    <row r="22" spans="1:7" ht="15">
      <c r="A22" s="343" t="s">
        <v>170</v>
      </c>
      <c r="B22" s="220">
        <v>148413.96400999994</v>
      </c>
      <c r="C22" s="220">
        <v>145080.56645999983</v>
      </c>
      <c r="D22" s="220">
        <v>141273.45486999972</v>
      </c>
      <c r="E22" s="220">
        <v>152298.27260000026</v>
      </c>
      <c r="F22" s="241">
        <v>7.803884841738751</v>
      </c>
      <c r="G22" s="241">
        <v>6.138040179310974</v>
      </c>
    </row>
    <row r="23" spans="1:7" ht="15">
      <c r="A23" s="343" t="s">
        <v>163</v>
      </c>
      <c r="B23" s="220">
        <v>111863.2306500001</v>
      </c>
      <c r="C23" s="220">
        <v>91002.92129000001</v>
      </c>
      <c r="D23" s="220">
        <v>71988.85088000006</v>
      </c>
      <c r="E23" s="220">
        <v>92106.71545000005</v>
      </c>
      <c r="F23" s="241">
        <v>27.945805946444313</v>
      </c>
      <c r="G23" s="241">
        <v>3.7121545147220685</v>
      </c>
    </row>
    <row r="24" spans="1:7" ht="15">
      <c r="A24" s="343" t="s">
        <v>152</v>
      </c>
      <c r="B24" s="220">
        <v>81356.45042999988</v>
      </c>
      <c r="C24" s="220">
        <v>88103.76231000015</v>
      </c>
      <c r="D24" s="220">
        <v>102880.29493999993</v>
      </c>
      <c r="E24" s="220">
        <v>107192.52782</v>
      </c>
      <c r="F24" s="241">
        <v>4.1915051687157145</v>
      </c>
      <c r="G24" s="241">
        <v>4.32015433562487</v>
      </c>
    </row>
    <row r="25" spans="1:7" ht="15">
      <c r="A25" s="343" t="s">
        <v>166</v>
      </c>
      <c r="B25" s="220">
        <v>1185.2440999999994</v>
      </c>
      <c r="C25" s="220">
        <v>1327.6681699999995</v>
      </c>
      <c r="D25" s="220">
        <v>1487.5249799999997</v>
      </c>
      <c r="E25" s="220">
        <v>2059.8062199999995</v>
      </c>
      <c r="F25" s="241">
        <v>38.47204233168575</v>
      </c>
      <c r="G25" s="241">
        <v>0.08301586829655636</v>
      </c>
    </row>
    <row r="26" spans="1:7" ht="15">
      <c r="A26" s="343" t="s">
        <v>434</v>
      </c>
      <c r="B26" s="220">
        <v>303581.39391</v>
      </c>
      <c r="C26" s="220">
        <v>275379.5126100002</v>
      </c>
      <c r="D26" s="220">
        <v>295381.47501000034</v>
      </c>
      <c r="E26" s="220">
        <v>300805.86702000065</v>
      </c>
      <c r="F26" s="241">
        <v>1.8364022353861698</v>
      </c>
      <c r="G26" s="241">
        <v>12.123305579378153</v>
      </c>
    </row>
    <row r="27" spans="1:7" ht="15">
      <c r="A27" s="343" t="s">
        <v>35</v>
      </c>
      <c r="B27" s="220">
        <v>2305.2761500000006</v>
      </c>
      <c r="C27" s="220">
        <v>994.5545999999998</v>
      </c>
      <c r="D27" s="220">
        <v>3719.356959999999</v>
      </c>
      <c r="E27" s="220">
        <v>6907.30154</v>
      </c>
      <c r="F27" s="241">
        <v>85.71225118440908</v>
      </c>
      <c r="G27" s="241">
        <v>0.2783832912832164</v>
      </c>
    </row>
    <row r="28" spans="1:7" ht="15">
      <c r="A28" s="343" t="s">
        <v>433</v>
      </c>
      <c r="B28" s="220">
        <v>790137.4044300016</v>
      </c>
      <c r="C28" s="220">
        <v>824461.9568800015</v>
      </c>
      <c r="D28" s="220">
        <v>902316.2000799985</v>
      </c>
      <c r="E28" s="220">
        <v>894177.5483000021</v>
      </c>
      <c r="F28" s="241">
        <v>-0.9019733635808325</v>
      </c>
      <c r="G28" s="241">
        <v>36.03781989910228</v>
      </c>
    </row>
    <row r="29" spans="1:7" ht="15">
      <c r="A29" s="343" t="s">
        <v>174</v>
      </c>
      <c r="B29" s="220">
        <v>57719.42864999997</v>
      </c>
      <c r="C29" s="220">
        <v>50893.52893000002</v>
      </c>
      <c r="D29" s="220">
        <v>38794.80002</v>
      </c>
      <c r="E29" s="220">
        <v>42093.135200000004</v>
      </c>
      <c r="F29" s="241">
        <v>8.502003305338857</v>
      </c>
      <c r="G29" s="241">
        <v>1.6964693736832883</v>
      </c>
    </row>
    <row r="30" spans="1:7" ht="15">
      <c r="A30" s="343" t="s">
        <v>432</v>
      </c>
      <c r="B30" s="220">
        <v>182898.27566000016</v>
      </c>
      <c r="C30" s="220">
        <v>198309.05591999993</v>
      </c>
      <c r="D30" s="220">
        <v>198108.87678999966</v>
      </c>
      <c r="E30" s="220">
        <v>231798.98829000036</v>
      </c>
      <c r="F30" s="241">
        <v>17.005856600617175</v>
      </c>
      <c r="G30" s="241">
        <v>9.342138156645474</v>
      </c>
    </row>
    <row r="31" spans="1:7" ht="15">
      <c r="A31" s="343" t="s">
        <v>161</v>
      </c>
      <c r="B31" s="220">
        <v>99344.03262000009</v>
      </c>
      <c r="C31" s="220">
        <v>102278.16855999995</v>
      </c>
      <c r="D31" s="220">
        <v>105251.02714000002</v>
      </c>
      <c r="E31" s="220">
        <v>103702.73478999997</v>
      </c>
      <c r="F31" s="241">
        <v>-1.4710472591783597</v>
      </c>
      <c r="G31" s="241">
        <v>4.179506057283074</v>
      </c>
    </row>
    <row r="32" spans="1:7" ht="15">
      <c r="A32" s="343" t="s">
        <v>330</v>
      </c>
      <c r="B32" s="220">
        <v>5582.6807400000025</v>
      </c>
      <c r="C32" s="220">
        <v>4855.729770000001</v>
      </c>
      <c r="D32" s="220">
        <v>5595.581059999999</v>
      </c>
      <c r="E32" s="220">
        <v>8925.957890000001</v>
      </c>
      <c r="F32" s="241">
        <v>59.517980247077396</v>
      </c>
      <c r="G32" s="241">
        <v>0.35974070639365696</v>
      </c>
    </row>
    <row r="33" spans="1:7" ht="15">
      <c r="A33" s="343" t="s">
        <v>243</v>
      </c>
      <c r="B33" s="220">
        <v>18115.98402999999</v>
      </c>
      <c r="C33" s="220">
        <v>19209.774129999994</v>
      </c>
      <c r="D33" s="220">
        <v>27442.821769999995</v>
      </c>
      <c r="E33" s="220">
        <v>28268.29513000002</v>
      </c>
      <c r="F33" s="241">
        <v>3.0079755169434508</v>
      </c>
      <c r="G33" s="241">
        <v>1.1392902122027129</v>
      </c>
    </row>
    <row r="34" spans="1:7" ht="15">
      <c r="A34" s="313" t="s">
        <v>431</v>
      </c>
      <c r="B34" s="216">
        <v>551862.1050300011</v>
      </c>
      <c r="C34" s="216">
        <v>444258.7026600015</v>
      </c>
      <c r="D34" s="216">
        <v>482050.5035199981</v>
      </c>
      <c r="E34" s="216">
        <v>510882.7204400008</v>
      </c>
      <c r="F34" s="312">
        <v>5.981161042145167</v>
      </c>
      <c r="G34" s="312">
        <v>20.589981826073686</v>
      </c>
    </row>
    <row r="35" spans="1:6" ht="15">
      <c r="A35" s="324" t="s">
        <v>0</v>
      </c>
      <c r="B35" s="220"/>
      <c r="C35" s="220"/>
      <c r="D35" s="220"/>
      <c r="E35" s="220"/>
      <c r="F35" s="220"/>
    </row>
    <row r="36" spans="2:6" ht="15">
      <c r="B36" s="220"/>
      <c r="C36" s="220"/>
      <c r="D36" s="220"/>
      <c r="E36" s="220"/>
      <c r="F36" s="220"/>
    </row>
    <row r="37" spans="2:6" ht="15">
      <c r="B37" s="220"/>
      <c r="C37" s="220"/>
      <c r="D37" s="220"/>
      <c r="E37" s="220"/>
      <c r="F37" s="220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7030A0"/>
  </sheetPr>
  <dimension ref="A4:E14"/>
  <sheetViews>
    <sheetView showGridLines="0" zoomScalePageLayoutView="0" workbookViewId="0" topLeftCell="A1">
      <selection activeCell="G10" sqref="G10"/>
    </sheetView>
  </sheetViews>
  <sheetFormatPr defaultColWidth="11.00390625" defaultRowHeight="12.75"/>
  <cols>
    <col min="1" max="1" width="34.50390625" style="27" customWidth="1"/>
    <col min="2" max="16384" width="11.00390625" style="27" customWidth="1"/>
  </cols>
  <sheetData>
    <row r="4" spans="1:5" ht="15">
      <c r="A4" s="418" t="s">
        <v>688</v>
      </c>
      <c r="B4" s="418"/>
      <c r="C4" s="418"/>
      <c r="D4" s="418"/>
      <c r="E4" s="418"/>
    </row>
    <row r="5" spans="1:5" ht="15">
      <c r="A5" s="418" t="s">
        <v>687</v>
      </c>
      <c r="B5" s="418"/>
      <c r="C5" s="418"/>
      <c r="D5" s="418"/>
      <c r="E5" s="418"/>
    </row>
    <row r="6" spans="1:5" ht="15">
      <c r="A6" s="418" t="s">
        <v>686</v>
      </c>
      <c r="B6" s="418"/>
      <c r="C6" s="418"/>
      <c r="D6" s="418"/>
      <c r="E6" s="418"/>
    </row>
    <row r="7" spans="1:4" ht="15">
      <c r="A7" s="382"/>
      <c r="B7" s="375"/>
      <c r="C7" s="375"/>
      <c r="D7" s="375"/>
    </row>
    <row r="8" spans="1:5" ht="25.5" customHeight="1">
      <c r="A8" s="388" t="s">
        <v>26</v>
      </c>
      <c r="B8" s="389">
        <v>2014</v>
      </c>
      <c r="C8" s="389">
        <v>2015</v>
      </c>
      <c r="D8" s="389">
        <v>2016</v>
      </c>
      <c r="E8" s="389">
        <v>2017</v>
      </c>
    </row>
    <row r="9" spans="1:5" ht="12" customHeight="1">
      <c r="A9" s="388"/>
      <c r="B9" s="389"/>
      <c r="C9" s="389"/>
      <c r="D9" s="389"/>
      <c r="E9" s="389"/>
    </row>
    <row r="10" spans="1:5" ht="24" customHeight="1">
      <c r="A10" s="315" t="s">
        <v>685</v>
      </c>
      <c r="B10" s="381">
        <v>13</v>
      </c>
      <c r="C10" s="381">
        <v>13</v>
      </c>
      <c r="D10" s="381">
        <v>13</v>
      </c>
      <c r="E10" s="381">
        <v>12.9</v>
      </c>
    </row>
    <row r="11" spans="1:5" ht="24" customHeight="1">
      <c r="A11" s="315" t="s">
        <v>684</v>
      </c>
      <c r="B11" s="381">
        <v>4.7</v>
      </c>
      <c r="C11" s="381">
        <v>4.7</v>
      </c>
      <c r="D11" s="381">
        <v>4.6</v>
      </c>
      <c r="E11" s="381">
        <v>4.8</v>
      </c>
    </row>
    <row r="12" spans="1:5" ht="24" customHeight="1">
      <c r="A12" s="380" t="s">
        <v>683</v>
      </c>
      <c r="B12" s="379">
        <v>5.9</v>
      </c>
      <c r="C12" s="379">
        <v>6</v>
      </c>
      <c r="D12" s="379">
        <v>6</v>
      </c>
      <c r="E12" s="379">
        <v>5.9</v>
      </c>
    </row>
    <row r="13" spans="1:4" ht="15">
      <c r="A13" s="378" t="s">
        <v>682</v>
      </c>
      <c r="B13" s="377"/>
      <c r="C13" s="376"/>
      <c r="D13" s="375"/>
    </row>
    <row r="14" ht="15">
      <c r="A14" s="374" t="s">
        <v>681</v>
      </c>
    </row>
  </sheetData>
  <sheetProtection/>
  <mergeCells count="8">
    <mergeCell ref="A4:E4"/>
    <mergeCell ref="A5:E5"/>
    <mergeCell ref="A6:E6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8"/>
  <sheetViews>
    <sheetView showGridLines="0" zoomScalePageLayoutView="0" workbookViewId="0" topLeftCell="A1">
      <selection activeCell="B7" sqref="B7"/>
    </sheetView>
  </sheetViews>
  <sheetFormatPr defaultColWidth="11.00390625" defaultRowHeight="12.75"/>
  <cols>
    <col min="1" max="1" width="17.375" style="1" customWidth="1"/>
    <col min="2" max="2" width="37.625" style="1" customWidth="1"/>
    <col min="3" max="6" width="12.00390625" style="1" customWidth="1"/>
    <col min="7" max="7" width="12.375" style="1" customWidth="1"/>
    <col min="8" max="8" width="14.125" style="1" customWidth="1"/>
    <col min="9" max="16384" width="11.00390625" style="42" customWidth="1"/>
  </cols>
  <sheetData>
    <row r="2" spans="1:8" ht="12.75" customHeight="1">
      <c r="A2" s="384" t="s">
        <v>146</v>
      </c>
      <c r="B2" s="384"/>
      <c r="C2" s="384"/>
      <c r="D2" s="384"/>
      <c r="E2" s="384"/>
      <c r="F2" s="384"/>
      <c r="G2" s="384"/>
      <c r="H2" s="384"/>
    </row>
    <row r="3" spans="1:8" ht="12.75" customHeight="1">
      <c r="A3" s="384" t="s">
        <v>529</v>
      </c>
      <c r="B3" s="384"/>
      <c r="C3" s="384"/>
      <c r="D3" s="384"/>
      <c r="E3" s="384"/>
      <c r="F3" s="384"/>
      <c r="G3" s="384"/>
      <c r="H3" s="384"/>
    </row>
    <row r="4" spans="1:8" ht="12.75" customHeight="1">
      <c r="A4" s="384" t="s">
        <v>145</v>
      </c>
      <c r="B4" s="384"/>
      <c r="C4" s="384"/>
      <c r="D4" s="384"/>
      <c r="E4" s="384"/>
      <c r="F4" s="384"/>
      <c r="G4" s="384"/>
      <c r="H4" s="384"/>
    </row>
    <row r="5" spans="1:8" ht="12.75" customHeight="1">
      <c r="A5" s="386" t="s">
        <v>143</v>
      </c>
      <c r="B5" s="391" t="s">
        <v>142</v>
      </c>
      <c r="C5" s="389">
        <v>2014</v>
      </c>
      <c r="D5" s="389">
        <v>2015</v>
      </c>
      <c r="E5" s="389">
        <v>2016</v>
      </c>
      <c r="F5" s="389">
        <v>2017</v>
      </c>
      <c r="G5" s="386" t="s">
        <v>521</v>
      </c>
      <c r="H5" s="390" t="s">
        <v>530</v>
      </c>
    </row>
    <row r="6" spans="1:8" ht="22.5" customHeight="1">
      <c r="A6" s="386"/>
      <c r="B6" s="391"/>
      <c r="C6" s="389"/>
      <c r="D6" s="389"/>
      <c r="E6" s="389"/>
      <c r="F6" s="389"/>
      <c r="G6" s="386"/>
      <c r="H6" s="390"/>
    </row>
    <row r="7" spans="1:8" s="54" customFormat="1" ht="15" customHeight="1">
      <c r="A7" s="53" t="s">
        <v>141</v>
      </c>
      <c r="B7" s="53" t="s">
        <v>140</v>
      </c>
      <c r="C7" s="50">
        <v>2169315.697</v>
      </c>
      <c r="D7" s="50">
        <v>1963740.841</v>
      </c>
      <c r="E7" s="50">
        <v>2364903.554</v>
      </c>
      <c r="F7" s="50">
        <v>2525081.706</v>
      </c>
      <c r="G7" s="49">
        <f>(F7/E7-1)*100</f>
        <v>6.773136761923104</v>
      </c>
      <c r="H7" s="49">
        <f>(F7/$F$27)*100</f>
        <v>35.936400052408516</v>
      </c>
    </row>
    <row r="8" spans="1:8" s="52" customFormat="1" ht="15" customHeight="1">
      <c r="A8" s="53" t="s">
        <v>139</v>
      </c>
      <c r="B8" s="53" t="s">
        <v>138</v>
      </c>
      <c r="C8" s="50">
        <v>2126202.646</v>
      </c>
      <c r="D8" s="50">
        <v>1911495.305</v>
      </c>
      <c r="E8" s="50">
        <v>2007432.86</v>
      </c>
      <c r="F8" s="50">
        <v>2129088.578</v>
      </c>
      <c r="G8" s="49">
        <f aca="true" t="shared" si="0" ref="G8:G27">(F8/E8-1)*100</f>
        <v>6.060263355457884</v>
      </c>
      <c r="H8" s="49">
        <f aca="true" t="shared" si="1" ref="H8:H27">(F8/$F$27)*100</f>
        <v>30.300714113217524</v>
      </c>
    </row>
    <row r="9" spans="1:8" s="52" customFormat="1" ht="15">
      <c r="A9" s="53" t="s">
        <v>96</v>
      </c>
      <c r="B9" s="53" t="s">
        <v>135</v>
      </c>
      <c r="C9" s="50">
        <v>72816.379</v>
      </c>
      <c r="D9" s="50">
        <v>68758.813</v>
      </c>
      <c r="E9" s="50">
        <v>75490.427</v>
      </c>
      <c r="F9" s="50">
        <v>69084.855</v>
      </c>
      <c r="G9" s="49">
        <f t="shared" si="0"/>
        <v>-8.485277212698772</v>
      </c>
      <c r="H9" s="49">
        <f t="shared" si="1"/>
        <v>0.9832002588048668</v>
      </c>
    </row>
    <row r="10" spans="1:8" s="52" customFormat="1" ht="15" customHeight="1">
      <c r="A10" s="53" t="s">
        <v>137</v>
      </c>
      <c r="B10" s="53" t="s">
        <v>531</v>
      </c>
      <c r="C10" s="50">
        <v>9184.691</v>
      </c>
      <c r="D10" s="50">
        <v>9664.348</v>
      </c>
      <c r="E10" s="50">
        <v>8372.533</v>
      </c>
      <c r="F10" s="50">
        <v>9092.01</v>
      </c>
      <c r="G10" s="49">
        <f t="shared" si="0"/>
        <v>8.593301453693902</v>
      </c>
      <c r="H10" s="49">
        <f t="shared" si="1"/>
        <v>0.12939545990299087</v>
      </c>
    </row>
    <row r="11" spans="1:8" s="52" customFormat="1" ht="15" customHeight="1">
      <c r="A11" s="53" t="s">
        <v>134</v>
      </c>
      <c r="B11" s="53" t="s">
        <v>133</v>
      </c>
      <c r="C11" s="50">
        <v>149367.515</v>
      </c>
      <c r="D11" s="50">
        <v>180978.807</v>
      </c>
      <c r="E11" s="50">
        <v>214227.397</v>
      </c>
      <c r="F11" s="50">
        <v>204912.972</v>
      </c>
      <c r="G11" s="49">
        <f t="shared" si="0"/>
        <v>-4.347914940123177</v>
      </c>
      <c r="H11" s="49">
        <f t="shared" si="1"/>
        <v>2.916275746730227</v>
      </c>
    </row>
    <row r="12" spans="1:8" s="52" customFormat="1" ht="15" customHeight="1">
      <c r="A12" s="53" t="s">
        <v>128</v>
      </c>
      <c r="B12" s="53" t="s">
        <v>131</v>
      </c>
      <c r="C12" s="50">
        <v>51785.989</v>
      </c>
      <c r="D12" s="50">
        <v>55347.682</v>
      </c>
      <c r="E12" s="50">
        <v>57927.19</v>
      </c>
      <c r="F12" s="50">
        <v>61539.095</v>
      </c>
      <c r="G12" s="49">
        <f t="shared" si="0"/>
        <v>6.2352498023812375</v>
      </c>
      <c r="H12" s="49">
        <f t="shared" si="1"/>
        <v>0.8758106842754073</v>
      </c>
    </row>
    <row r="13" spans="1:8" s="52" customFormat="1" ht="15" customHeight="1">
      <c r="A13" s="53">
        <v>17011</v>
      </c>
      <c r="B13" s="53" t="s">
        <v>132</v>
      </c>
      <c r="C13" s="50">
        <v>150702.339</v>
      </c>
      <c r="D13" s="50">
        <v>254339.629</v>
      </c>
      <c r="E13" s="50">
        <v>175849.498</v>
      </c>
      <c r="F13" s="50">
        <v>218657.019</v>
      </c>
      <c r="G13" s="49">
        <f t="shared" si="0"/>
        <v>24.34327165380934</v>
      </c>
      <c r="H13" s="49">
        <f t="shared" si="1"/>
        <v>3.11187796037642</v>
      </c>
    </row>
    <row r="14" spans="1:8" s="52" customFormat="1" ht="15" customHeight="1">
      <c r="A14" s="53" t="s">
        <v>95</v>
      </c>
      <c r="B14" s="53" t="s">
        <v>125</v>
      </c>
      <c r="C14" s="50">
        <v>117632.86</v>
      </c>
      <c r="D14" s="50">
        <v>116558.772</v>
      </c>
      <c r="E14" s="50">
        <v>120685.872</v>
      </c>
      <c r="F14" s="50">
        <v>144461.327</v>
      </c>
      <c r="G14" s="49">
        <f t="shared" si="0"/>
        <v>19.700280244898916</v>
      </c>
      <c r="H14" s="49">
        <f t="shared" si="1"/>
        <v>2.055941408485181</v>
      </c>
    </row>
    <row r="15" spans="1:8" s="52" customFormat="1" ht="15" customHeight="1">
      <c r="A15" s="53">
        <v>2008999020</v>
      </c>
      <c r="B15" s="53" t="s">
        <v>532</v>
      </c>
      <c r="C15" s="334">
        <v>0</v>
      </c>
      <c r="D15" s="334">
        <v>47097.732</v>
      </c>
      <c r="E15" s="334">
        <v>140894.91</v>
      </c>
      <c r="F15" s="334">
        <v>163553.452</v>
      </c>
      <c r="G15" s="49">
        <f t="shared" si="0"/>
        <v>16.081874071959025</v>
      </c>
      <c r="H15" s="49">
        <f t="shared" si="1"/>
        <v>2.327656276253737</v>
      </c>
    </row>
    <row r="16" spans="1:8" s="52" customFormat="1" ht="15" customHeight="1">
      <c r="A16" s="53" t="s">
        <v>123</v>
      </c>
      <c r="B16" s="53" t="s">
        <v>124</v>
      </c>
      <c r="C16" s="50">
        <v>39667.471</v>
      </c>
      <c r="D16" s="50">
        <v>58528.108</v>
      </c>
      <c r="E16" s="50">
        <v>44075.293</v>
      </c>
      <c r="F16" s="50">
        <v>46072.057</v>
      </c>
      <c r="G16" s="49">
        <f t="shared" si="0"/>
        <v>4.53034764851139</v>
      </c>
      <c r="H16" s="49">
        <f t="shared" si="1"/>
        <v>0.6556872467355195</v>
      </c>
    </row>
    <row r="17" spans="1:8" s="54" customFormat="1" ht="15" customHeight="1">
      <c r="A17" s="53" t="s">
        <v>122</v>
      </c>
      <c r="B17" s="53" t="s">
        <v>121</v>
      </c>
      <c r="C17" s="50">
        <v>91583.517</v>
      </c>
      <c r="D17" s="50">
        <v>98550.026</v>
      </c>
      <c r="E17" s="50">
        <v>101796.761</v>
      </c>
      <c r="F17" s="50">
        <v>107521.87</v>
      </c>
      <c r="G17" s="49">
        <f t="shared" si="0"/>
        <v>5.624058117134001</v>
      </c>
      <c r="H17" s="49">
        <f t="shared" si="1"/>
        <v>1.530227289485999</v>
      </c>
    </row>
    <row r="18" spans="1:8" s="52" customFormat="1" ht="15" customHeight="1">
      <c r="A18" s="53" t="s">
        <v>130</v>
      </c>
      <c r="B18" s="53" t="s">
        <v>129</v>
      </c>
      <c r="C18" s="50">
        <v>15127.727</v>
      </c>
      <c r="D18" s="50">
        <v>11902.905</v>
      </c>
      <c r="E18" s="50">
        <v>10218.442</v>
      </c>
      <c r="F18" s="50">
        <v>10976.161</v>
      </c>
      <c r="G18" s="49">
        <f t="shared" si="0"/>
        <v>7.415210655401294</v>
      </c>
      <c r="H18" s="49">
        <f t="shared" si="1"/>
        <v>0.15621027699752554</v>
      </c>
    </row>
    <row r="19" spans="1:8" s="52" customFormat="1" ht="15" customHeight="1">
      <c r="A19" s="53" t="s">
        <v>127</v>
      </c>
      <c r="B19" s="53" t="s">
        <v>126</v>
      </c>
      <c r="C19" s="50">
        <v>15775.513</v>
      </c>
      <c r="D19" s="50">
        <v>15245.764</v>
      </c>
      <c r="E19" s="50">
        <v>14682.399</v>
      </c>
      <c r="F19" s="50">
        <v>15683.767</v>
      </c>
      <c r="G19" s="49">
        <f t="shared" si="0"/>
        <v>6.820193348512049</v>
      </c>
      <c r="H19" s="49">
        <f t="shared" si="1"/>
        <v>0.22320787636357103</v>
      </c>
    </row>
    <row r="20" spans="1:8" s="52" customFormat="1" ht="15" customHeight="1">
      <c r="A20" s="53" t="s">
        <v>117</v>
      </c>
      <c r="B20" s="53" t="s">
        <v>120</v>
      </c>
      <c r="C20" s="50">
        <v>45267.851</v>
      </c>
      <c r="D20" s="50">
        <v>40574.26</v>
      </c>
      <c r="E20" s="50">
        <v>32608.728</v>
      </c>
      <c r="F20" s="50">
        <v>30706.338</v>
      </c>
      <c r="G20" s="49">
        <f t="shared" si="0"/>
        <v>-5.833990212681705</v>
      </c>
      <c r="H20" s="49">
        <f t="shared" si="1"/>
        <v>0.4370057586217662</v>
      </c>
    </row>
    <row r="21" spans="1:8" s="52" customFormat="1" ht="15" customHeight="1">
      <c r="A21" s="53" t="s">
        <v>119</v>
      </c>
      <c r="B21" s="53" t="s">
        <v>118</v>
      </c>
      <c r="C21" s="50">
        <v>135039.688</v>
      </c>
      <c r="D21" s="50">
        <v>129828.359</v>
      </c>
      <c r="E21" s="50">
        <v>124574.127</v>
      </c>
      <c r="F21" s="50">
        <v>115702.517</v>
      </c>
      <c r="G21" s="49">
        <f t="shared" si="0"/>
        <v>-7.121551010347426</v>
      </c>
      <c r="H21" s="49">
        <f t="shared" si="1"/>
        <v>1.6466524342965547</v>
      </c>
    </row>
    <row r="22" spans="1:8" s="52" customFormat="1" ht="15" customHeight="1">
      <c r="A22" s="53" t="s">
        <v>110</v>
      </c>
      <c r="B22" s="53" t="s">
        <v>109</v>
      </c>
      <c r="C22" s="50">
        <v>29360.197</v>
      </c>
      <c r="D22" s="50">
        <v>25507.572</v>
      </c>
      <c r="E22" s="50">
        <v>41265.578</v>
      </c>
      <c r="F22" s="50">
        <v>30197.11</v>
      </c>
      <c r="G22" s="49">
        <f t="shared" si="0"/>
        <v>-26.822520212851497</v>
      </c>
      <c r="H22" s="49">
        <f t="shared" si="1"/>
        <v>0.4297585392219328</v>
      </c>
    </row>
    <row r="23" spans="1:8" s="52" customFormat="1" ht="15" customHeight="1">
      <c r="A23" s="53" t="s">
        <v>113</v>
      </c>
      <c r="B23" s="53" t="s">
        <v>112</v>
      </c>
      <c r="C23" s="50">
        <v>27891.311</v>
      </c>
      <c r="D23" s="50">
        <v>28324.681</v>
      </c>
      <c r="E23" s="50">
        <v>24361.889</v>
      </c>
      <c r="F23" s="50">
        <v>39466.521</v>
      </c>
      <c r="G23" s="49">
        <f t="shared" si="0"/>
        <v>62.001070606634826</v>
      </c>
      <c r="H23" s="49">
        <f t="shared" si="1"/>
        <v>0.5616787306179873</v>
      </c>
    </row>
    <row r="24" spans="1:8" s="54" customFormat="1" ht="15" customHeight="1">
      <c r="A24" s="53" t="s">
        <v>103</v>
      </c>
      <c r="B24" s="53" t="s">
        <v>115</v>
      </c>
      <c r="C24" s="50">
        <v>26906.237</v>
      </c>
      <c r="D24" s="50">
        <v>18474.541</v>
      </c>
      <c r="E24" s="50">
        <v>28133.189</v>
      </c>
      <c r="F24" s="50">
        <v>15496.113</v>
      </c>
      <c r="G24" s="49">
        <f>(F24/E24-1)*100</f>
        <v>-44.91874703575197</v>
      </c>
      <c r="H24" s="49">
        <f t="shared" si="1"/>
        <v>0.2205372264596844</v>
      </c>
    </row>
    <row r="25" spans="1:8" s="52" customFormat="1" ht="15" customHeight="1">
      <c r="A25" s="53">
        <v>2207</v>
      </c>
      <c r="B25" s="53" t="s">
        <v>107</v>
      </c>
      <c r="C25" s="50">
        <v>31838.955</v>
      </c>
      <c r="D25" s="50">
        <v>24118.087</v>
      </c>
      <c r="E25" s="50">
        <v>22412.627</v>
      </c>
      <c r="F25" s="50">
        <v>23106.157</v>
      </c>
      <c r="G25" s="49">
        <f t="shared" si="0"/>
        <v>3.094371757491876</v>
      </c>
      <c r="H25" s="49">
        <f t="shared" si="1"/>
        <v>0.32884167654959817</v>
      </c>
    </row>
    <row r="26" spans="2:8" ht="14.25" customHeight="1">
      <c r="B26" s="51" t="s">
        <v>38</v>
      </c>
      <c r="C26" s="50">
        <v>1193931.8570000017</v>
      </c>
      <c r="D26" s="50">
        <v>1020372.6040000003</v>
      </c>
      <c r="E26" s="50">
        <v>990691.1499999985</v>
      </c>
      <c r="F26" s="50">
        <v>1066129.75</v>
      </c>
      <c r="G26" s="49">
        <f t="shared" si="0"/>
        <v>7.614744514473726</v>
      </c>
      <c r="H26" s="49">
        <f t="shared" si="1"/>
        <v>15.17292098419499</v>
      </c>
    </row>
    <row r="27" spans="1:8" s="44" customFormat="1" ht="14.25" customHeight="1">
      <c r="A27" s="47"/>
      <c r="B27" s="47" t="s">
        <v>104</v>
      </c>
      <c r="C27" s="46">
        <v>6499398.44</v>
      </c>
      <c r="D27" s="46">
        <v>6079408.836</v>
      </c>
      <c r="E27" s="46">
        <v>6600604.424</v>
      </c>
      <c r="F27" s="46">
        <v>7026529.375</v>
      </c>
      <c r="G27" s="45">
        <f t="shared" si="0"/>
        <v>6.452817403377842</v>
      </c>
      <c r="H27" s="45">
        <f t="shared" si="1"/>
        <v>100</v>
      </c>
    </row>
    <row r="28" spans="1:6" ht="15">
      <c r="A28" s="4" t="s">
        <v>0</v>
      </c>
      <c r="C28" s="3"/>
      <c r="D28" s="3"/>
      <c r="E28" s="3"/>
      <c r="F28" s="3"/>
    </row>
  </sheetData>
  <sheetProtection/>
  <mergeCells count="11">
    <mergeCell ref="F5:F6"/>
    <mergeCell ref="G5:G6"/>
    <mergeCell ref="H5:H6"/>
    <mergeCell ref="A2:H2"/>
    <mergeCell ref="A3:H3"/>
    <mergeCell ref="A4:H4"/>
    <mergeCell ref="A5:A6"/>
    <mergeCell ref="B5:B6"/>
    <mergeCell ref="C5:C6"/>
    <mergeCell ref="D5:D6"/>
    <mergeCell ref="E5:E6"/>
  </mergeCells>
  <printOptions/>
  <pageMargins left="0.33" right="0.24" top="1.8" bottom="1" header="0" footer="0"/>
  <pageSetup horizontalDpi="360" verticalDpi="36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9"/>
  <sheetViews>
    <sheetView showGridLines="0" zoomScalePageLayoutView="0" workbookViewId="0" topLeftCell="A1">
      <selection activeCell="B11" sqref="B11"/>
    </sheetView>
  </sheetViews>
  <sheetFormatPr defaultColWidth="11.00390625" defaultRowHeight="12.75"/>
  <cols>
    <col min="1" max="1" width="16.125" style="1" customWidth="1"/>
    <col min="2" max="2" width="23.875" style="1" customWidth="1"/>
    <col min="3" max="6" width="10.875" style="1" customWidth="1"/>
    <col min="7" max="7" width="13.125" style="1" customWidth="1"/>
    <col min="8" max="16384" width="11.00390625" style="27" customWidth="1"/>
  </cols>
  <sheetData>
    <row r="2" spans="1:7" ht="15">
      <c r="A2" s="392" t="s">
        <v>148</v>
      </c>
      <c r="B2" s="392"/>
      <c r="C2" s="392"/>
      <c r="D2" s="392"/>
      <c r="E2" s="392"/>
      <c r="F2" s="392"/>
      <c r="G2" s="392"/>
    </row>
    <row r="3" spans="1:7" ht="15">
      <c r="A3" s="384" t="s">
        <v>533</v>
      </c>
      <c r="B3" s="384"/>
      <c r="C3" s="384"/>
      <c r="D3" s="384"/>
      <c r="E3" s="384"/>
      <c r="F3" s="384"/>
      <c r="G3" s="384"/>
    </row>
    <row r="4" spans="1:7" ht="13.5" customHeight="1">
      <c r="A4" s="384" t="s">
        <v>147</v>
      </c>
      <c r="B4" s="384"/>
      <c r="C4" s="384"/>
      <c r="D4" s="384"/>
      <c r="E4" s="384"/>
      <c r="F4" s="384"/>
      <c r="G4" s="384"/>
    </row>
    <row r="5" spans="1:7" ht="15">
      <c r="A5" s="326"/>
      <c r="B5" s="326"/>
      <c r="C5" s="326"/>
      <c r="D5" s="326"/>
      <c r="E5" s="326"/>
      <c r="F5" s="326"/>
      <c r="G5" s="326"/>
    </row>
    <row r="6" spans="1:7" ht="12.75" customHeight="1">
      <c r="A6" s="386" t="s">
        <v>143</v>
      </c>
      <c r="B6" s="391" t="s">
        <v>142</v>
      </c>
      <c r="C6" s="389">
        <v>2014</v>
      </c>
      <c r="D6" s="389">
        <v>2015</v>
      </c>
      <c r="E6" s="389">
        <v>2016</v>
      </c>
      <c r="F6" s="389">
        <v>2017</v>
      </c>
      <c r="G6" s="386" t="s">
        <v>521</v>
      </c>
    </row>
    <row r="7" spans="1:7" ht="12.75" customHeight="1">
      <c r="A7" s="386"/>
      <c r="B7" s="391"/>
      <c r="C7" s="389"/>
      <c r="D7" s="389"/>
      <c r="E7" s="389"/>
      <c r="F7" s="389"/>
      <c r="G7" s="386"/>
    </row>
    <row r="8" spans="1:7" ht="15">
      <c r="A8" s="9"/>
      <c r="C8" s="7"/>
      <c r="D8" s="7"/>
      <c r="E8" s="7"/>
      <c r="F8" s="7"/>
      <c r="G8" s="62"/>
    </row>
    <row r="9" spans="1:7" s="58" customFormat="1" ht="15">
      <c r="A9" s="61" t="s">
        <v>141</v>
      </c>
      <c r="B9" s="60" t="s">
        <v>140</v>
      </c>
      <c r="C9" s="48">
        <v>416.7980597431688</v>
      </c>
      <c r="D9" s="48">
        <v>422.3134284296333</v>
      </c>
      <c r="E9" s="48">
        <v>420.32943686802025</v>
      </c>
      <c r="F9" s="48">
        <v>412.7278168201975</v>
      </c>
      <c r="G9" s="59">
        <f>(F9/E9-1)*100</f>
        <v>-1.8084910027868384</v>
      </c>
    </row>
    <row r="10" spans="1:7" s="58" customFormat="1" ht="15">
      <c r="A10" s="61" t="s">
        <v>139</v>
      </c>
      <c r="B10" s="60" t="s">
        <v>138</v>
      </c>
      <c r="C10" s="48">
        <v>416.65336759250704</v>
      </c>
      <c r="D10" s="48">
        <v>429.8519568479925</v>
      </c>
      <c r="E10" s="48">
        <v>444.76047035515774</v>
      </c>
      <c r="F10" s="48">
        <v>447.6872299767698</v>
      </c>
      <c r="G10" s="59">
        <f aca="true" t="shared" si="0" ref="G10:G16">(F10/E10-1)*100</f>
        <v>0.6580530008152286</v>
      </c>
    </row>
    <row r="11" spans="1:7" ht="15">
      <c r="A11" s="61" t="s">
        <v>96</v>
      </c>
      <c r="B11" s="60" t="s">
        <v>135</v>
      </c>
      <c r="C11" s="48">
        <v>3808.583536541965</v>
      </c>
      <c r="D11" s="48">
        <v>4460.44957626013</v>
      </c>
      <c r="E11" s="48">
        <v>4078.3075358680903</v>
      </c>
      <c r="F11" s="48">
        <v>4418.497560572432</v>
      </c>
      <c r="G11" s="7">
        <f t="shared" si="0"/>
        <v>8.341450999279054</v>
      </c>
    </row>
    <row r="12" spans="1:7" ht="15">
      <c r="A12" s="61" t="s">
        <v>137</v>
      </c>
      <c r="B12" s="60" t="s">
        <v>531</v>
      </c>
      <c r="C12" s="48">
        <v>32147.56275850761</v>
      </c>
      <c r="D12" s="48">
        <v>32196.93215414017</v>
      </c>
      <c r="E12" s="48">
        <v>32752.542112404935</v>
      </c>
      <c r="F12" s="48">
        <v>33406.46818690257</v>
      </c>
      <c r="G12" s="7">
        <f t="shared" si="0"/>
        <v>1.9965658612189463</v>
      </c>
    </row>
    <row r="13" spans="1:7" ht="15">
      <c r="A13" s="61" t="s">
        <v>134</v>
      </c>
      <c r="B13" s="60" t="s">
        <v>133</v>
      </c>
      <c r="C13" s="48">
        <v>671.607236352563</v>
      </c>
      <c r="D13" s="48">
        <v>802.7528816122655</v>
      </c>
      <c r="E13" s="48">
        <v>935.9354037242958</v>
      </c>
      <c r="F13" s="48">
        <v>763.4916837280558</v>
      </c>
      <c r="G13" s="7">
        <f t="shared" si="0"/>
        <v>-18.424745907682084</v>
      </c>
    </row>
    <row r="14" spans="1:7" ht="15">
      <c r="A14" s="61" t="s">
        <v>128</v>
      </c>
      <c r="B14" s="60" t="s">
        <v>131</v>
      </c>
      <c r="C14" s="48">
        <v>1712.3567702839455</v>
      </c>
      <c r="D14" s="48">
        <v>1723.8552727465612</v>
      </c>
      <c r="E14" s="48">
        <v>1754.0080243837112</v>
      </c>
      <c r="F14" s="48">
        <v>1713.3401318300184</v>
      </c>
      <c r="G14" s="7">
        <f t="shared" si="0"/>
        <v>-2.318569355917388</v>
      </c>
    </row>
    <row r="15" spans="1:7" ht="15">
      <c r="A15" s="61">
        <v>17011</v>
      </c>
      <c r="B15" s="60" t="s">
        <v>132</v>
      </c>
      <c r="C15" s="48">
        <v>437.2847804970034</v>
      </c>
      <c r="D15" s="48">
        <v>386.85642888942016</v>
      </c>
      <c r="E15" s="48">
        <v>362.15064958559054</v>
      </c>
      <c r="F15" s="48">
        <v>474.8209157191521</v>
      </c>
      <c r="G15" s="7">
        <f t="shared" si="0"/>
        <v>31.111435603523073</v>
      </c>
    </row>
    <row r="16" spans="1:7" ht="15">
      <c r="A16" s="61" t="s">
        <v>95</v>
      </c>
      <c r="B16" s="60" t="s">
        <v>125</v>
      </c>
      <c r="C16" s="48">
        <v>828.1404609222288</v>
      </c>
      <c r="D16" s="48">
        <v>664.9756393281149</v>
      </c>
      <c r="E16" s="48">
        <v>640.6044447356687</v>
      </c>
      <c r="F16" s="48">
        <v>674.612944404145</v>
      </c>
      <c r="G16" s="7">
        <f t="shared" si="0"/>
        <v>5.308814190714695</v>
      </c>
    </row>
    <row r="17" spans="1:7" ht="15">
      <c r="A17" s="47"/>
      <c r="B17" s="47"/>
      <c r="C17" s="46"/>
      <c r="D17" s="46"/>
      <c r="E17" s="46"/>
      <c r="F17" s="46"/>
      <c r="G17" s="56"/>
    </row>
    <row r="18" spans="1:6" ht="15">
      <c r="A18" s="4" t="s">
        <v>0</v>
      </c>
      <c r="C18" s="3"/>
      <c r="D18" s="3"/>
      <c r="E18" s="3"/>
      <c r="F18" s="3"/>
    </row>
    <row r="19" spans="3:6" ht="15">
      <c r="C19" s="3"/>
      <c r="D19" s="3"/>
      <c r="E19" s="3"/>
      <c r="F19" s="3"/>
    </row>
  </sheetData>
  <sheetProtection/>
  <mergeCells count="10">
    <mergeCell ref="A2:G2"/>
    <mergeCell ref="A3:G3"/>
    <mergeCell ref="A4:G4"/>
    <mergeCell ref="A6:A7"/>
    <mergeCell ref="B6:B7"/>
    <mergeCell ref="G6:G7"/>
    <mergeCell ref="C6:C7"/>
    <mergeCell ref="D6:D7"/>
    <mergeCell ref="E6:E7"/>
    <mergeCell ref="F6:F7"/>
  </mergeCells>
  <printOptions/>
  <pageMargins left="0.75" right="0.75" top="1" bottom="1" header="0" footer="0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Mora</dc:creator>
  <cp:keywords/>
  <dc:description/>
  <cp:lastModifiedBy>Infoagro</cp:lastModifiedBy>
  <dcterms:created xsi:type="dcterms:W3CDTF">2017-04-05T19:18:42Z</dcterms:created>
  <dcterms:modified xsi:type="dcterms:W3CDTF">2018-04-19T16:24:05Z</dcterms:modified>
  <cp:category/>
  <cp:version/>
  <cp:contentType/>
  <cp:contentStatus/>
</cp:coreProperties>
</file>