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uadro4cred " sheetId="1" r:id="rId1"/>
  </sheets>
  <externalReferences>
    <externalReference r:id="rId4"/>
    <externalReference r:id="rId5"/>
    <externalReference r:id="rId6"/>
  </externalReferences>
  <definedNames>
    <definedName name="_" localSheetId="0">'[1]Cta92-98'!#REF!</definedName>
    <definedName name="_">'[1]Cta92-98'!#REF!</definedName>
    <definedName name="_VA66" localSheetId="0">#REF!</definedName>
    <definedName name="_VA66">#REF!</definedName>
    <definedName name="_VBP66" localSheetId="0">#REF!</definedName>
    <definedName name="_VBP66">#REF!</definedName>
    <definedName name="a45.">'[3]Resumen'!$A$1614</definedName>
    <definedName name="APORTE" localSheetId="0">'[1]Cta92-98'!#REF!</definedName>
    <definedName name="APORTE">'[1]Cta92-98'!#REF!</definedName>
    <definedName name="ARE" localSheetId="0">'[1]Cta92-98'!#REF!</definedName>
    <definedName name="ARE">'[1]Cta92-98'!#REF!</definedName>
    <definedName name="Cafetoneladas" localSheetId="0">#REF!</definedName>
    <definedName name="Cafetoneladas">#REF!</definedName>
    <definedName name="Cafétoneladas" localSheetId="0">#REF!</definedName>
    <definedName name="Cafétoneladas">#REF!</definedName>
    <definedName name="CANTIDAD" localSheetId="0">#REF!</definedName>
    <definedName name="CANTIDAD">#REF!</definedName>
    <definedName name="COMPINTER" localSheetId="0">'[1]Cta92-98'!#REF!</definedName>
    <definedName name="COMPINTER">'[1]Cta92-98'!#REF!</definedName>
    <definedName name="copia" localSheetId="0">#REF!</definedName>
    <definedName name="copia">#REF!</definedName>
    <definedName name="DIOS" localSheetId="0">'[1]Cta92-98'!#REF!</definedName>
    <definedName name="DIOS">'[1]Cta92-98'!#REF!</definedName>
    <definedName name="DIOSITO" localSheetId="0">'[1]Cta92-98'!#REF!</definedName>
    <definedName name="DIOSITO">'[1]Cta92-98'!#REF!</definedName>
    <definedName name="ene" localSheetId="0">#REF!</definedName>
    <definedName name="ene">#REF!</definedName>
    <definedName name="Estimaciones" localSheetId="0">#REF!</definedName>
    <definedName name="Estimaciones">#REF!</definedName>
    <definedName name="feb" localSheetId="0">#REF!</definedName>
    <definedName name="feb">#REF!</definedName>
    <definedName name="frutas">#REF!</definedName>
    <definedName name="hola" localSheetId="0">#REF!</definedName>
    <definedName name="hola">#REF!</definedName>
    <definedName name="jjjj" hidden="1">{"INF13",#N/A,FALSE,"ETCN";"DIF15",#N/A,FALSE,"ETCN";"INF20",#N/A,FALSE,"ETCN"}</definedName>
    <definedName name="mar" localSheetId="0">#REF!</definedName>
    <definedName name="mar">#REF!</definedName>
    <definedName name="may" localSheetId="0">#REF!</definedName>
    <definedName name="may">#REF!</definedName>
    <definedName name="NIVIMPVA" localSheetId="0">'[1]Cta92-98'!#REF!</definedName>
    <definedName name="NIVIMPVA">'[1]Cta92-98'!#REF!</definedName>
    <definedName name="NIVIMPVBP" localSheetId="0">'[1]Cta92-98'!#REF!</definedName>
    <definedName name="NIVIMPVBP">'[1]Cta92-98'!#REF!</definedName>
    <definedName name="nov" localSheetId="0">#REF!</definedName>
    <definedName name="nov">#REF!</definedName>
    <definedName name="oct" localSheetId="0">#REF!</definedName>
    <definedName name="oct">#REF!</definedName>
    <definedName name="PARVA" localSheetId="0">'[1]Cta92-98'!#REF!</definedName>
    <definedName name="PARVA">'[1]Cta92-98'!#REF!</definedName>
    <definedName name="PARVA66" localSheetId="0">'[1]Cta92-98'!#REF!</definedName>
    <definedName name="PARVA66">'[1]Cta92-98'!#REF!</definedName>
    <definedName name="PARVBP" localSheetId="0">'[1]Cta92-98'!#REF!</definedName>
    <definedName name="PARVBP">'[1]Cta92-98'!#REF!</definedName>
    <definedName name="PARVBP66" localSheetId="0">'[1]Cta92-98'!#REF!</definedName>
    <definedName name="PARVBP66">'[1]Cta92-98'!#REF!</definedName>
    <definedName name="PAU" localSheetId="0">#REF!</definedName>
    <definedName name="PAU">#REF!</definedName>
    <definedName name="PRODUC" localSheetId="0">#REF!</definedName>
    <definedName name="PRODUC">#REF!</definedName>
    <definedName name="set" localSheetId="0">#REF!</definedName>
    <definedName name="set">#REF!</definedName>
    <definedName name="v" localSheetId="0">'[1]Cta92-98'!#REF!</definedName>
    <definedName name="v">'[1]Cta92-98'!#REF!</definedName>
    <definedName name="VA" localSheetId="0">#REF!</definedName>
    <definedName name="VA">#REF!</definedName>
    <definedName name="VARIACANTI" localSheetId="0">'[1]Cta92-98'!#REF!</definedName>
    <definedName name="VARIACANTI">'[1]Cta92-98'!#REF!</definedName>
    <definedName name="VARIMPCI" localSheetId="0">'[1]Cta92-98'!#REF!</definedName>
    <definedName name="VARIMPCI">'[1]Cta92-98'!#REF!</definedName>
    <definedName name="VARIMPVA" localSheetId="0">'[1]Cta92-98'!#REF!</definedName>
    <definedName name="VARIMPVA">'[1]Cta92-98'!#REF!</definedName>
    <definedName name="VARIMPVBP" localSheetId="0">'[1]Cta92-98'!#REF!</definedName>
    <definedName name="VARIMPVBP">'[1]Cta92-98'!#REF!</definedName>
    <definedName name="VARVA" localSheetId="0">'[1]Cta92-98'!#REF!</definedName>
    <definedName name="VARVA">'[1]Cta92-98'!#REF!</definedName>
    <definedName name="VARVA66" localSheetId="0">'[1]Cta92-98'!#REF!</definedName>
    <definedName name="VARVA66">'[1]Cta92-98'!#REF!</definedName>
    <definedName name="VARVBP" localSheetId="0">'[1]Cta92-98'!#REF!</definedName>
    <definedName name="VARVBP">'[1]Cta92-98'!#REF!</definedName>
    <definedName name="VARVBP66" localSheetId="0">'[1]Cta92-98'!#REF!</definedName>
    <definedName name="VARVBP66">'[1]Cta92-98'!#REF!</definedName>
    <definedName name="VBP" localSheetId="0">#REF!</definedName>
    <definedName name="VBP">#REF!</definedName>
    <definedName name="wrn.ESTIMACIONES." hidden="1">{"INF13",#N/A,FALSE,"ETCN";"DIF15",#N/A,FALSE,"ETCN";"INF20",#N/A,FALSE,"ETCN"}</definedName>
    <definedName name="YETTT" localSheetId="0">#REF!</definedName>
    <definedName name="YETTT">#REF!</definedName>
  </definedNames>
  <calcPr fullCalcOnLoad="1"/>
</workbook>
</file>

<file path=xl/sharedStrings.xml><?xml version="1.0" encoding="utf-8"?>
<sst xmlns="http://schemas.openxmlformats.org/spreadsheetml/2006/main" count="32" uniqueCount="17">
  <si>
    <t>Cuadro 4</t>
  </si>
  <si>
    <t>Costa Rica.  Nuevas colocaciones del crédito total y agropecuario de otras sociedades de depósito no bancarias según entidad financiera, 2014-2017.</t>
  </si>
  <si>
    <t xml:space="preserve">(millones de colones 1/)  </t>
  </si>
  <si>
    <t>Entidad financiera</t>
  </si>
  <si>
    <t>Variación % 2016-2017</t>
  </si>
  <si>
    <t>Otras sociedades de depósito no bancarias 2/</t>
  </si>
  <si>
    <t>Agricultura</t>
  </si>
  <si>
    <t>Ganadería</t>
  </si>
  <si>
    <t>Pesca</t>
  </si>
  <si>
    <t>Total Agropecuario</t>
  </si>
  <si>
    <t>Participación %</t>
  </si>
  <si>
    <t>Cooperativas</t>
  </si>
  <si>
    <t>Mutuales</t>
  </si>
  <si>
    <t>Financieras</t>
  </si>
  <si>
    <t>1/ colones más colones colonizados al tipo de cambio de cierre del mes</t>
  </si>
  <si>
    <t>2/ Se refiere a entidades supervisadas por la Superintendencia General de Entidades Financieras - SUGEF (cooperativas, mutuales y financieras)</t>
  </si>
  <si>
    <t>Fuente: Sepsa, con información del Departamento Estadística Macroeconómica - Área de Estadísticas Monetarias y Financieras, Banco Central de Costa Rica.</t>
  </si>
</sst>
</file>

<file path=xl/styles.xml><?xml version="1.0" encoding="utf-8"?>
<styleSheet xmlns="http://schemas.openxmlformats.org/spreadsheetml/2006/main">
  <numFmts count="13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0_)"/>
    <numFmt numFmtId="165" formatCode="#,##0.0"/>
    <numFmt numFmtId="166" formatCode="#,###"/>
    <numFmt numFmtId="167" formatCode="_-* #,##0.00\ _P_t_s_-;\-* #,##0.00\ _P_t_s_-;_-* &quot;-&quot;??\ _P_t_s_-;_-@_-"/>
    <numFmt numFmtId="168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-0.2499700039625167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67" fontId="18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19" fillId="0" borderId="0" xfId="51" applyFont="1" applyFill="1" applyAlignment="1">
      <alignment horizontal="center"/>
      <protection/>
    </xf>
    <xf numFmtId="0" fontId="20" fillId="0" borderId="0" xfId="51" applyFont="1">
      <alignment/>
      <protection/>
    </xf>
    <xf numFmtId="0" fontId="19" fillId="0" borderId="0" xfId="51" applyFont="1" applyBorder="1" applyAlignment="1">
      <alignment horizontal="center"/>
      <protection/>
    </xf>
    <xf numFmtId="0" fontId="24" fillId="33" borderId="0" xfId="51" applyFont="1" applyFill="1" applyBorder="1" applyAlignment="1">
      <alignment horizontal="center" vertical="center"/>
      <protection/>
    </xf>
    <xf numFmtId="164" fontId="24" fillId="33" borderId="0" xfId="52" applyNumberFormat="1" applyFont="1" applyFill="1" applyBorder="1" applyAlignment="1">
      <alignment horizontal="right" vertical="center" wrapText="1"/>
      <protection/>
    </xf>
    <xf numFmtId="0" fontId="24" fillId="33" borderId="0" xfId="51" applyFont="1" applyFill="1" applyBorder="1" applyAlignment="1">
      <alignment horizontal="center" vertical="center" wrapText="1"/>
      <protection/>
    </xf>
    <xf numFmtId="0" fontId="19" fillId="0" borderId="0" xfId="51" applyFont="1">
      <alignment/>
      <protection/>
    </xf>
    <xf numFmtId="3" fontId="19" fillId="0" borderId="0" xfId="51" applyNumberFormat="1" applyFont="1" applyAlignment="1">
      <alignment horizontal="right"/>
      <protection/>
    </xf>
    <xf numFmtId="165" fontId="19" fillId="0" borderId="0" xfId="51" applyNumberFormat="1" applyFont="1" applyAlignment="1">
      <alignment horizontal="right"/>
      <protection/>
    </xf>
    <xf numFmtId="0" fontId="20" fillId="0" borderId="0" xfId="51" applyFont="1" applyAlignment="1">
      <alignment horizontal="left" indent="1"/>
      <protection/>
    </xf>
    <xf numFmtId="3" fontId="20" fillId="0" borderId="0" xfId="51" applyNumberFormat="1" applyFont="1" applyAlignment="1">
      <alignment horizontal="right"/>
      <protection/>
    </xf>
    <xf numFmtId="165" fontId="20" fillId="0" borderId="0" xfId="51" applyNumberFormat="1" applyFont="1" applyAlignment="1">
      <alignment horizontal="right"/>
      <protection/>
    </xf>
    <xf numFmtId="166" fontId="19" fillId="0" borderId="0" xfId="51" applyNumberFormat="1" applyFont="1" applyAlignment="1">
      <alignment horizontal="right"/>
      <protection/>
    </xf>
    <xf numFmtId="0" fontId="20" fillId="34" borderId="0" xfId="51" applyFont="1" applyFill="1">
      <alignment/>
      <protection/>
    </xf>
    <xf numFmtId="168" fontId="20" fillId="34" borderId="0" xfId="46" applyNumberFormat="1" applyFont="1" applyFill="1" applyAlignment="1">
      <alignment horizontal="right"/>
    </xf>
    <xf numFmtId="9" fontId="20" fillId="34" borderId="0" xfId="51" applyNumberFormat="1" applyFont="1" applyFill="1" applyAlignment="1">
      <alignment horizontal="right"/>
      <protection/>
    </xf>
    <xf numFmtId="0" fontId="20" fillId="34" borderId="10" xfId="51" applyFont="1" applyFill="1" applyBorder="1">
      <alignment/>
      <protection/>
    </xf>
    <xf numFmtId="168" fontId="20" fillId="34" borderId="10" xfId="46" applyNumberFormat="1" applyFont="1" applyFill="1" applyBorder="1" applyAlignment="1">
      <alignment horizontal="right"/>
    </xf>
    <xf numFmtId="9" fontId="20" fillId="34" borderId="10" xfId="51" applyNumberFormat="1" applyFont="1" applyFill="1" applyBorder="1" applyAlignment="1">
      <alignment horizontal="right"/>
      <protection/>
    </xf>
    <xf numFmtId="0" fontId="20" fillId="0" borderId="0" xfId="51" applyFont="1" applyFill="1">
      <alignment/>
      <protection/>
    </xf>
    <xf numFmtId="0" fontId="20" fillId="0" borderId="0" xfId="51" applyFont="1" applyFill="1" applyBorder="1" applyAlignment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boletin14a" xfId="51"/>
    <cellStyle name="Normal_cuadros balanza 2000-2006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is%20documentos\Sandra\cta96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redito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AFLUENCIA%20PORCESADAS/Afluencia%20por%20Tipos,%20Subtipos%20y%20Altu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a92-98"/>
      <sheetName val="Participación"/>
      <sheetName val="Variació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1cred "/>
      <sheetName val="cuadro2 cred"/>
      <sheetName val="cuadro3cred "/>
      <sheetName val="cuadro4cred "/>
      <sheetName val="cuadro5cred "/>
      <sheetName val="cuadro6cred "/>
      <sheetName val="cuadro7cred "/>
      <sheetName val="cuadro8cred  "/>
      <sheetName val="cuadro9cred  "/>
      <sheetName val="cuadro10cred 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POR TIPOS"/>
      <sheetName val="POR PROVINCIAS"/>
      <sheetName val="POR ALTURA"/>
      <sheetName val="CUADRO POR ALTURA"/>
      <sheetName val="TIPOS DE CAFE"/>
      <sheetName val="TIPOS Y SUBTIPOS"/>
    </sheetNames>
    <sheetDataSet>
      <sheetData sheetId="0">
        <row r="1614">
          <cell r="A1614">
            <v>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showGridLines="0" tabSelected="1" zoomScalePageLayoutView="0" workbookViewId="0" topLeftCell="A1">
      <selection activeCell="E7" sqref="E7"/>
    </sheetView>
  </sheetViews>
  <sheetFormatPr defaultColWidth="13.00390625" defaultRowHeight="15"/>
  <cols>
    <col min="1" max="1" width="54.421875" style="2" customWidth="1"/>
    <col min="2" max="5" width="17.28125" style="2" customWidth="1"/>
    <col min="6" max="6" width="14.00390625" style="2" customWidth="1"/>
    <col min="7" max="16384" width="13.00390625" style="2" customWidth="1"/>
  </cols>
  <sheetData>
    <row r="1" spans="1:6" ht="15">
      <c r="A1" s="1" t="s">
        <v>0</v>
      </c>
      <c r="B1" s="1"/>
      <c r="C1" s="1"/>
      <c r="D1" s="1"/>
      <c r="E1" s="1"/>
      <c r="F1" s="1"/>
    </row>
    <row r="2" spans="1:6" ht="15">
      <c r="A2" s="1" t="s">
        <v>1</v>
      </c>
      <c r="B2" s="1"/>
      <c r="C2" s="1"/>
      <c r="D2" s="1"/>
      <c r="E2" s="1"/>
      <c r="F2" s="1"/>
    </row>
    <row r="3" spans="1:6" ht="15">
      <c r="A3" s="3" t="s">
        <v>2</v>
      </c>
      <c r="B3" s="3"/>
      <c r="C3" s="3"/>
      <c r="D3" s="3"/>
      <c r="E3" s="3"/>
      <c r="F3" s="3"/>
    </row>
    <row r="4" spans="1:6" ht="39.75" customHeight="1">
      <c r="A4" s="4" t="s">
        <v>3</v>
      </c>
      <c r="B4" s="5">
        <v>2014</v>
      </c>
      <c r="C4" s="5">
        <v>2015</v>
      </c>
      <c r="D4" s="5">
        <v>2016</v>
      </c>
      <c r="E4" s="5">
        <v>2017</v>
      </c>
      <c r="F4" s="6" t="s">
        <v>4</v>
      </c>
    </row>
    <row r="5" spans="1:6" ht="15">
      <c r="A5" s="7" t="s">
        <v>5</v>
      </c>
      <c r="B5" s="8">
        <v>1599968.6700249403</v>
      </c>
      <c r="C5" s="8">
        <v>1862280.0175917603</v>
      </c>
      <c r="D5" s="8">
        <v>3446921.184799</v>
      </c>
      <c r="E5" s="8">
        <v>3055208.3999173203</v>
      </c>
      <c r="F5" s="9">
        <f>(E5/D5-1)*100</f>
        <v>-11.364135234920425</v>
      </c>
    </row>
    <row r="6" spans="1:6" ht="15">
      <c r="A6" s="10" t="s">
        <v>6</v>
      </c>
      <c r="B6" s="11">
        <v>6835.84084204</v>
      </c>
      <c r="C6" s="11">
        <v>7395.474541760001</v>
      </c>
      <c r="D6" s="11">
        <v>6045.06542175</v>
      </c>
      <c r="E6" s="11">
        <v>8052.94732212</v>
      </c>
      <c r="F6" s="12">
        <f>(E6/D6-1)*100</f>
        <v>33.21522200811409</v>
      </c>
    </row>
    <row r="7" spans="1:6" ht="15">
      <c r="A7" s="10" t="s">
        <v>7</v>
      </c>
      <c r="B7" s="11">
        <v>13933.27178344</v>
      </c>
      <c r="C7" s="11">
        <v>20715.786789129997</v>
      </c>
      <c r="D7" s="11">
        <v>13818.87178956</v>
      </c>
      <c r="E7" s="11">
        <v>27366.80731168</v>
      </c>
      <c r="F7" s="12">
        <f>(E7/D7-1)*100</f>
        <v>98.03937491015229</v>
      </c>
    </row>
    <row r="8" spans="1:6" ht="15">
      <c r="A8" s="10" t="s">
        <v>8</v>
      </c>
      <c r="B8" s="11">
        <v>36.20605315</v>
      </c>
      <c r="C8" s="11">
        <v>179.15506895</v>
      </c>
      <c r="D8" s="11">
        <v>130.19118797</v>
      </c>
      <c r="E8" s="11">
        <v>128.95302016</v>
      </c>
      <c r="F8" s="12">
        <f>(E8/D8-1)*100</f>
        <v>-0.9510381073451035</v>
      </c>
    </row>
    <row r="9" spans="1:6" ht="15">
      <c r="A9" s="7" t="s">
        <v>9</v>
      </c>
      <c r="B9" s="13">
        <f>SUM(B6:B8)</f>
        <v>20805.31867863</v>
      </c>
      <c r="C9" s="13">
        <f>SUM(C6:C8)</f>
        <v>28290.416399839996</v>
      </c>
      <c r="D9" s="13">
        <f>SUM(D6:D8)</f>
        <v>19994.128399279998</v>
      </c>
      <c r="E9" s="13">
        <v>35548.70765396</v>
      </c>
      <c r="F9" s="9">
        <f>(E9/D9-1)*100</f>
        <v>77.79573554824293</v>
      </c>
    </row>
    <row r="10" spans="1:6" ht="15">
      <c r="A10" s="14" t="s">
        <v>10</v>
      </c>
      <c r="B10" s="15">
        <f>+B9/B5*100</f>
        <v>1.3003578800268436</v>
      </c>
      <c r="C10" s="15">
        <f>+C9/C5*100</f>
        <v>1.519127957804339</v>
      </c>
      <c r="D10" s="15">
        <f>+D9/D5*100</f>
        <v>0.5800576029256066</v>
      </c>
      <c r="E10" s="15">
        <v>1.1635444460980802</v>
      </c>
      <c r="F10" s="16"/>
    </row>
    <row r="11" ht="15">
      <c r="F11" s="12"/>
    </row>
    <row r="12" spans="1:6" s="7" customFormat="1" ht="15">
      <c r="A12" s="7" t="s">
        <v>11</v>
      </c>
      <c r="B12" s="8">
        <v>1253299.1745865003</v>
      </c>
      <c r="C12" s="8">
        <v>1467329.9570036603</v>
      </c>
      <c r="D12" s="8">
        <v>3035283.3819890004</v>
      </c>
      <c r="E12" s="8">
        <v>2663370.1001652</v>
      </c>
      <c r="F12" s="9">
        <f>(E12/D12-1)*100</f>
        <v>-12.253000297457838</v>
      </c>
    </row>
    <row r="13" spans="1:6" ht="15">
      <c r="A13" s="10" t="s">
        <v>6</v>
      </c>
      <c r="B13" s="11">
        <v>3509.8444714</v>
      </c>
      <c r="C13" s="11">
        <v>3846.2783579000006</v>
      </c>
      <c r="D13" s="11">
        <v>2819.5224825099995</v>
      </c>
      <c r="E13" s="11">
        <v>3176.69237713</v>
      </c>
      <c r="F13" s="12">
        <f>(E13/D13-1)*100</f>
        <v>12.667744160069262</v>
      </c>
    </row>
    <row r="14" spans="1:6" ht="15">
      <c r="A14" s="10" t="s">
        <v>7</v>
      </c>
      <c r="B14" s="11">
        <v>13788.445797519998</v>
      </c>
      <c r="C14" s="11">
        <v>20410.57453182</v>
      </c>
      <c r="D14" s="11">
        <v>13256.24987583</v>
      </c>
      <c r="E14" s="11">
        <v>26976.21853417</v>
      </c>
      <c r="F14" s="12">
        <f>(E14/D14-1)*100</f>
        <v>103.49811437513327</v>
      </c>
    </row>
    <row r="15" spans="1:6" ht="15">
      <c r="A15" s="10" t="s">
        <v>8</v>
      </c>
      <c r="B15" s="11">
        <v>11.04</v>
      </c>
      <c r="C15" s="11">
        <v>9.94</v>
      </c>
      <c r="D15" s="11">
        <v>0.01</v>
      </c>
      <c r="E15" s="11">
        <v>49.949999999999996</v>
      </c>
      <c r="F15" s="12">
        <f>(E15/D15-1)*100</f>
        <v>499399.9999999999</v>
      </c>
    </row>
    <row r="16" spans="1:6" s="7" customFormat="1" ht="15">
      <c r="A16" s="7" t="s">
        <v>9</v>
      </c>
      <c r="B16" s="13">
        <f>SUM(B13:B15)</f>
        <v>17309.33026892</v>
      </c>
      <c r="C16" s="13">
        <f>SUM(C13:C15)</f>
        <v>24266.79288972</v>
      </c>
      <c r="D16" s="13">
        <f>SUM(D13:D15)</f>
        <v>16075.78235834</v>
      </c>
      <c r="E16" s="13">
        <v>30202.8609113</v>
      </c>
      <c r="F16" s="9">
        <f>(E16/D16-1)*100</f>
        <v>87.87801575100929</v>
      </c>
    </row>
    <row r="17" spans="1:6" ht="15">
      <c r="A17" s="14" t="s">
        <v>10</v>
      </c>
      <c r="B17" s="15">
        <f>+B16/B12*100</f>
        <v>1.381101226259951</v>
      </c>
      <c r="C17" s="15">
        <f>+C16/C12*100</f>
        <v>1.6538061377328963</v>
      </c>
      <c r="D17" s="15">
        <f>+D16/D12*100</f>
        <v>0.529630361821625</v>
      </c>
      <c r="E17" s="15">
        <v>1.1340091604027025</v>
      </c>
      <c r="F17" s="16"/>
    </row>
    <row r="18" ht="15">
      <c r="F18" s="12"/>
    </row>
    <row r="19" spans="1:6" s="7" customFormat="1" ht="15">
      <c r="A19" s="7" t="s">
        <v>12</v>
      </c>
      <c r="B19" s="8">
        <v>143676.1205101</v>
      </c>
      <c r="C19" s="8">
        <v>167732.25893089996</v>
      </c>
      <c r="D19" s="8">
        <v>176326.96590477997</v>
      </c>
      <c r="E19" s="8">
        <v>156573.03836973003</v>
      </c>
      <c r="F19" s="9">
        <f>(E19/D19-1)*100</f>
        <v>-11.203009950115883</v>
      </c>
    </row>
    <row r="20" spans="1:6" ht="15">
      <c r="A20" s="10" t="s">
        <v>6</v>
      </c>
      <c r="B20" s="11">
        <v>0</v>
      </c>
      <c r="C20" s="11">
        <v>0</v>
      </c>
      <c r="D20" s="11">
        <v>0</v>
      </c>
      <c r="E20" s="11">
        <v>0</v>
      </c>
      <c r="F20" s="12"/>
    </row>
    <row r="21" spans="1:6" ht="15">
      <c r="A21" s="10" t="s">
        <v>7</v>
      </c>
      <c r="B21" s="11">
        <v>0</v>
      </c>
      <c r="C21" s="11">
        <v>0</v>
      </c>
      <c r="D21" s="11">
        <v>0</v>
      </c>
      <c r="E21" s="11">
        <v>0</v>
      </c>
      <c r="F21" s="12"/>
    </row>
    <row r="22" spans="1:6" ht="15">
      <c r="A22" s="10" t="s">
        <v>8</v>
      </c>
      <c r="B22" s="11">
        <v>0</v>
      </c>
      <c r="C22" s="11">
        <v>0</v>
      </c>
      <c r="D22" s="11">
        <v>0</v>
      </c>
      <c r="E22" s="11">
        <v>0</v>
      </c>
      <c r="F22" s="12"/>
    </row>
    <row r="23" spans="1:6" s="7" customFormat="1" ht="15">
      <c r="A23" s="7" t="s">
        <v>9</v>
      </c>
      <c r="B23" s="8">
        <v>0</v>
      </c>
      <c r="C23" s="8">
        <f>SUM(C20:C22)</f>
        <v>0</v>
      </c>
      <c r="D23" s="8">
        <f>SUM(D20:D22)</f>
        <v>0</v>
      </c>
      <c r="E23" s="8">
        <v>0</v>
      </c>
      <c r="F23" s="9"/>
    </row>
    <row r="24" spans="1:6" ht="15">
      <c r="A24" s="14" t="s">
        <v>10</v>
      </c>
      <c r="B24" s="15">
        <f>+B23/B19*100</f>
        <v>0</v>
      </c>
      <c r="C24" s="15">
        <f>+C23/C19*100</f>
        <v>0</v>
      </c>
      <c r="D24" s="15">
        <f>+D23/D19*100</f>
        <v>0</v>
      </c>
      <c r="E24" s="15">
        <v>0</v>
      </c>
      <c r="F24" s="16"/>
    </row>
    <row r="25" ht="15">
      <c r="F25" s="12"/>
    </row>
    <row r="26" spans="1:6" s="7" customFormat="1" ht="15">
      <c r="A26" s="7" t="s">
        <v>13</v>
      </c>
      <c r="B26" s="8">
        <v>202993.37492834</v>
      </c>
      <c r="C26" s="8">
        <v>227217.8016572</v>
      </c>
      <c r="D26" s="8">
        <v>235310.83690522</v>
      </c>
      <c r="E26" s="8">
        <v>235265.26138239005</v>
      </c>
      <c r="F26" s="9">
        <f>(E26/D26-1)*100</f>
        <v>-0.019368220958015936</v>
      </c>
    </row>
    <row r="27" spans="1:6" ht="15">
      <c r="A27" s="10" t="s">
        <v>6</v>
      </c>
      <c r="B27" s="11">
        <v>3325.99637064</v>
      </c>
      <c r="C27" s="11">
        <v>3549.19618386</v>
      </c>
      <c r="D27" s="11">
        <v>3225.54293924</v>
      </c>
      <c r="E27" s="11">
        <v>4876.25494499</v>
      </c>
      <c r="F27" s="12">
        <f>(E27/D27-1)*100</f>
        <v>51.17625270674397</v>
      </c>
    </row>
    <row r="28" spans="1:6" ht="15">
      <c r="A28" s="10" t="s">
        <v>7</v>
      </c>
      <c r="B28" s="11">
        <v>144.82598592</v>
      </c>
      <c r="C28" s="11">
        <v>305.21225731</v>
      </c>
      <c r="D28" s="11">
        <v>562.6219137300001</v>
      </c>
      <c r="E28" s="11">
        <v>390.58877751</v>
      </c>
      <c r="F28" s="12">
        <f>(E28/D28-1)*100</f>
        <v>-30.5770415303372</v>
      </c>
    </row>
    <row r="29" spans="1:6" ht="15">
      <c r="A29" s="10" t="s">
        <v>8</v>
      </c>
      <c r="B29" s="11">
        <v>25.16605315</v>
      </c>
      <c r="C29" s="11">
        <v>169.21506895</v>
      </c>
      <c r="D29" s="11">
        <v>130.18118797</v>
      </c>
      <c r="E29" s="11">
        <v>79.00302015999999</v>
      </c>
      <c r="F29" s="12">
        <f>(E29/D29-1)*100</f>
        <v>-39.313028716402485</v>
      </c>
    </row>
    <row r="30" spans="1:6" s="7" customFormat="1" ht="15">
      <c r="A30" s="7" t="s">
        <v>9</v>
      </c>
      <c r="B30" s="13">
        <f>SUM(B27:B29)</f>
        <v>3495.9884097100003</v>
      </c>
      <c r="C30" s="13">
        <f>SUM(C27:C29)</f>
        <v>4023.62351012</v>
      </c>
      <c r="D30" s="13">
        <f>SUM(D27:D29)</f>
        <v>3918.34604094</v>
      </c>
      <c r="E30" s="13">
        <v>5345.84674266</v>
      </c>
      <c r="F30" s="9">
        <f>(E30/D30-1)*100</f>
        <v>36.43120558534301</v>
      </c>
    </row>
    <row r="31" spans="1:6" ht="15">
      <c r="A31" s="17" t="s">
        <v>10</v>
      </c>
      <c r="B31" s="18">
        <f>+B30/B26*100</f>
        <v>1.7222179841800953</v>
      </c>
      <c r="C31" s="18">
        <f>+C30/C26*100</f>
        <v>1.770822303874931</v>
      </c>
      <c r="D31" s="18">
        <f>+D30/D26*100</f>
        <v>1.6651787450478774</v>
      </c>
      <c r="E31" s="18">
        <v>2.2722635340417257</v>
      </c>
      <c r="F31" s="19"/>
    </row>
    <row r="32" ht="15">
      <c r="A32" s="2" t="s">
        <v>14</v>
      </c>
    </row>
    <row r="33" spans="1:6" ht="15">
      <c r="A33" s="2" t="s">
        <v>15</v>
      </c>
      <c r="B33" s="20"/>
      <c r="C33" s="20"/>
      <c r="D33" s="20"/>
      <c r="E33" s="20"/>
      <c r="F33" s="20"/>
    </row>
    <row r="34" ht="15">
      <c r="A34" s="21" t="s">
        <v>16</v>
      </c>
    </row>
  </sheetData>
  <sheetProtection/>
  <mergeCells count="3">
    <mergeCell ref="A1:F1"/>
    <mergeCell ref="A2:F2"/>
    <mergeCell ref="A3:F3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Infoagro</dc:creator>
  <cp:keywords/>
  <dc:description/>
  <cp:lastModifiedBy>Infoagro</cp:lastModifiedBy>
  <dcterms:created xsi:type="dcterms:W3CDTF">2018-04-18T16:00:40Z</dcterms:created>
  <dcterms:modified xsi:type="dcterms:W3CDTF">2018-04-18T16:00:40Z</dcterms:modified>
  <cp:category/>
  <cp:version/>
  <cp:contentType/>
  <cp:contentStatus/>
</cp:coreProperties>
</file>