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5" sheetId="1" r:id="rId1"/>
  </sheets>
  <externalReferences>
    <externalReference r:id="rId4"/>
    <externalReference r:id="rId5"/>
    <externalReference r:id="rId6"/>
  </externalReferences>
  <definedNames>
    <definedName name="_" localSheetId="0">'[1]Cta92-98'!#REF!</definedName>
    <definedName name="_">'[1]Cta92-98'!#REF!</definedName>
    <definedName name="_VA66" localSheetId="0">#REF!</definedName>
    <definedName name="_VA66">#REF!</definedName>
    <definedName name="_VBP66" localSheetId="0">#REF!</definedName>
    <definedName name="_VBP66">#REF!</definedName>
    <definedName name="a45.">'[3]Resumen'!$A$1614</definedName>
    <definedName name="APORTE" localSheetId="0">'[1]Cta92-98'!#REF!</definedName>
    <definedName name="APORTE">'[1]Cta92-98'!#REF!</definedName>
    <definedName name="ARE" localSheetId="0">'[1]Cta92-98'!#REF!</definedName>
    <definedName name="ARE">'[1]Cta92-98'!#REF!</definedName>
    <definedName name="Cafetoneladas" localSheetId="0">#REF!</definedName>
    <definedName name="Cafetoneladas">#REF!</definedName>
    <definedName name="Cafétoneladas" localSheetId="0">#REF!</definedName>
    <definedName name="Cafétoneladas">#REF!</definedName>
    <definedName name="CANTIDAD" localSheetId="0">#REF!</definedName>
    <definedName name="CANTIDAD">#REF!</definedName>
    <definedName name="COMPINTER" localSheetId="0">'[1]Cta92-98'!#REF!</definedName>
    <definedName name="COMPINTER">'[1]Cta92-98'!#REF!</definedName>
    <definedName name="copia" localSheetId="0">#REF!</definedName>
    <definedName name="copia">#REF!</definedName>
    <definedName name="DIOS" localSheetId="0">'[1]Cta92-98'!#REF!</definedName>
    <definedName name="DIOS">'[1]Cta92-98'!#REF!</definedName>
    <definedName name="DIOSITO" localSheetId="0">'[1]Cta92-98'!#REF!</definedName>
    <definedName name="DIOSITO">'[1]Cta92-98'!#REF!</definedName>
    <definedName name="ene" localSheetId="0">#REF!</definedName>
    <definedName name="ene">#REF!</definedName>
    <definedName name="Estimaciones" localSheetId="0">#REF!</definedName>
    <definedName name="Estimaciones">#REF!</definedName>
    <definedName name="feb" localSheetId="0">#REF!</definedName>
    <definedName name="feb">#REF!</definedName>
    <definedName name="frutas">#REF!</definedName>
    <definedName name="hola" localSheetId="0">#REF!</definedName>
    <definedName name="hola">#REF!</definedName>
    <definedName name="jjjj" localSheetId="0" hidden="1">{"INF13",#N/A,FALSE,"ETCN";"DIF15",#N/A,FALSE,"ETCN";"INF20",#N/A,FALSE,"ETCN"}</definedName>
    <definedName name="jjjj" hidden="1">{"INF13",#N/A,FALSE,"ETCN";"DIF15",#N/A,FALSE,"ETCN";"INF20",#N/A,FALSE,"ETCN"}</definedName>
    <definedName name="mar" localSheetId="0">#REF!</definedName>
    <definedName name="mar">#REF!</definedName>
    <definedName name="may" localSheetId="0">#REF!</definedName>
    <definedName name="may">#REF!</definedName>
    <definedName name="NIVIMPVA" localSheetId="0">'[1]Cta92-98'!#REF!</definedName>
    <definedName name="NIVIMPVA">'[1]Cta92-98'!#REF!</definedName>
    <definedName name="NIVIMPVBP" localSheetId="0">'[1]Cta92-98'!#REF!</definedName>
    <definedName name="NIVIMPVBP">'[1]Cta92-98'!#REF!</definedName>
    <definedName name="nov" localSheetId="0">#REF!</definedName>
    <definedName name="nov">#REF!</definedName>
    <definedName name="oct" localSheetId="0">#REF!</definedName>
    <definedName name="oct">#REF!</definedName>
    <definedName name="PARVA" localSheetId="0">'[1]Cta92-98'!#REF!</definedName>
    <definedName name="PARVA">'[1]Cta92-98'!#REF!</definedName>
    <definedName name="PARVA66" localSheetId="0">'[1]Cta92-98'!#REF!</definedName>
    <definedName name="PARVA66">'[1]Cta92-98'!#REF!</definedName>
    <definedName name="PARVBP" localSheetId="0">'[1]Cta92-98'!#REF!</definedName>
    <definedName name="PARVBP">'[1]Cta92-98'!#REF!</definedName>
    <definedName name="PARVBP66" localSheetId="0">'[1]Cta92-98'!#REF!</definedName>
    <definedName name="PARVBP66">'[1]Cta92-98'!#REF!</definedName>
    <definedName name="PAU">#REF!</definedName>
    <definedName name="PRODUC">#REF!</definedName>
    <definedName name="set">#REF!</definedName>
    <definedName name="_xlnm.Print_Titles" localSheetId="0">'area prod cuadro 5'!$4:$5</definedName>
    <definedName name="v" localSheetId="0">'[1]Cta92-98'!#REF!</definedName>
    <definedName name="v">'[1]Cta92-98'!#REF!</definedName>
    <definedName name="VA">#REF!</definedName>
    <definedName name="VARIACANTI" localSheetId="0">'[1]Cta92-98'!#REF!</definedName>
    <definedName name="VARIACANTI">'[1]Cta92-98'!#REF!</definedName>
    <definedName name="VARIMPCI" localSheetId="0">'[1]Cta92-98'!#REF!</definedName>
    <definedName name="VARIMPCI">'[1]Cta92-98'!#REF!</definedName>
    <definedName name="VARIMPVA" localSheetId="0">'[1]Cta92-98'!#REF!</definedName>
    <definedName name="VARIMPVA">'[1]Cta92-98'!#REF!</definedName>
    <definedName name="VARIMPVBP" localSheetId="0">'[1]Cta92-98'!#REF!</definedName>
    <definedName name="VARIMPVBP">'[1]Cta92-98'!#REF!</definedName>
    <definedName name="VARVA" localSheetId="0">'[1]Cta92-98'!#REF!</definedName>
    <definedName name="VARVA">'[1]Cta92-98'!#REF!</definedName>
    <definedName name="VARVA66" localSheetId="0">'[1]Cta92-98'!#REF!</definedName>
    <definedName name="VARVA66">'[1]Cta92-98'!#REF!</definedName>
    <definedName name="VARVBP" localSheetId="0">'[1]Cta92-98'!#REF!</definedName>
    <definedName name="VARVBP">'[1]Cta92-98'!#REF!</definedName>
    <definedName name="VARVBP66" localSheetId="0">'[1]Cta92-98'!#REF!</definedName>
    <definedName name="VARVBP66">'[1]Cta92-98'!#REF!</definedName>
    <definedName name="VBP">#REF!</definedName>
    <definedName name="wrn.ESTIMACIONES." localSheetId="0" hidden="1">{"INF13",#N/A,FALSE,"ETCN";"DIF15",#N/A,FALSE,"ETCN";"INF20",#N/A,FALSE,"ETCN"}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<sst xmlns="http://schemas.openxmlformats.org/spreadsheetml/2006/main" count="54" uniqueCount="51">
  <si>
    <t>Cuadro 5</t>
  </si>
  <si>
    <t xml:space="preserve">Costa Rica.  Área sembrada y producción de maíz blanco según región y subregión, por período agrícola, 2014/15- 2017/18. </t>
  </si>
  <si>
    <t>Región/Subregión</t>
  </si>
  <si>
    <t>Área (hectáreas)</t>
  </si>
  <si>
    <t>Producción (t húmedas y sucias)</t>
  </si>
  <si>
    <t>Variación % 2016/2017 - 2017/18</t>
  </si>
  <si>
    <t xml:space="preserve">2014/15  </t>
  </si>
  <si>
    <t>2015/16</t>
  </si>
  <si>
    <t xml:space="preserve">2016/17 </t>
  </si>
  <si>
    <t xml:space="preserve">2017/18 a/ </t>
  </si>
  <si>
    <t xml:space="preserve">2014/15 </t>
  </si>
  <si>
    <t>Región Pacífico Central</t>
  </si>
  <si>
    <t>Chomes</t>
  </si>
  <si>
    <t>Barranca</t>
  </si>
  <si>
    <t>Orotina</t>
  </si>
  <si>
    <t>Parrita - Quepos</t>
  </si>
  <si>
    <t>Jicaral</t>
  </si>
  <si>
    <t>Región Chorotega</t>
  </si>
  <si>
    <t>Nicoya</t>
  </si>
  <si>
    <t>Santa Cruz</t>
  </si>
  <si>
    <t>Carrillo</t>
  </si>
  <si>
    <t>Liberia</t>
  </si>
  <si>
    <t>Cañas</t>
  </si>
  <si>
    <t>Nandayure</t>
  </si>
  <si>
    <t>Hojancha</t>
  </si>
  <si>
    <t>La Cruz</t>
  </si>
  <si>
    <t>Abangares</t>
  </si>
  <si>
    <t>Bagaces</t>
  </si>
  <si>
    <t>Tilarán</t>
  </si>
  <si>
    <t>Región Brunca</t>
  </si>
  <si>
    <t>Corredores</t>
  </si>
  <si>
    <t>Palmar Norte</t>
  </si>
  <si>
    <t>Coto Brus</t>
  </si>
  <si>
    <t>Buenos Aires</t>
  </si>
  <si>
    <t>San Isidro</t>
  </si>
  <si>
    <t>Puerto Jiménez</t>
  </si>
  <si>
    <t>Pejibaye</t>
  </si>
  <si>
    <t>Región Huetar Norte</t>
  </si>
  <si>
    <t>Upala</t>
  </si>
  <si>
    <t>Fortuna</t>
  </si>
  <si>
    <t>Guatuso</t>
  </si>
  <si>
    <t>Pocosol</t>
  </si>
  <si>
    <t>Sarapiquí</t>
  </si>
  <si>
    <t>Región Huetar Caribe</t>
  </si>
  <si>
    <t>Limón-Matina</t>
  </si>
  <si>
    <t>Pococí</t>
  </si>
  <si>
    <t>Siquirres</t>
  </si>
  <si>
    <t>Talamanca</t>
  </si>
  <si>
    <t xml:space="preserve">Total </t>
  </si>
  <si>
    <t>a/Preliminar</t>
  </si>
  <si>
    <t>Fuente: Sepsa, con información del CNP, disponible al 20 de Febrero del 2018, y proporcionada por las Direcciones Regionales.</t>
  </si>
</sst>
</file>

<file path=xl/styles.xml><?xml version="1.0" encoding="utf-8"?>
<styleSheet xmlns="http://schemas.openxmlformats.org/spreadsheetml/2006/main">
  <numFmts count="1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.0_);_(* \(#,##0.0\);_(* &quot;-&quot;??_);_(@_)"/>
    <numFmt numFmtId="165" formatCode="#,##0.0"/>
    <numFmt numFmtId="166" formatCode="_-* #,##0.00\ _€_-;\-* #,##0.00\ _€_-;_-* &quot;-&quot;??\ _€_-;_-@_-"/>
    <numFmt numFmtId="167" formatCode="0.0"/>
    <numFmt numFmtId="168" formatCode="_-* #,##0.00\ _P_t_s_-;\-* #,##0.00\ _P_t_s_-;_-* &quot;-&quot;??\ _P_t_s_-;_-@_-"/>
    <numFmt numFmtId="169" formatCode="_-* #,##0.00\ [$€]_-;\-* #,##0.00\ [$€]_-;_-* &quot;-&quot;??\ [$€]_-;_-@_-"/>
    <numFmt numFmtId="170" formatCode="#,##0\ &quot;€&quot;;\-#,##0\ &quot;€&quot;"/>
    <numFmt numFmtId="171" formatCode="0.0_)"/>
    <numFmt numFmtId="172" formatCode="_-* #,##0\ &quot;Pts&quot;_-;\-* #,##0\ &quot;Pts&quot;_-;_-* &quot;-&quot;\ &quot;Pts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-0.24997000396251678"/>
      </bottom>
    </border>
    <border>
      <left/>
      <right/>
      <top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7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1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72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19" fillId="0" borderId="0" xfId="74" applyFont="1" applyAlignment="1">
      <alignment horizontal="center" wrapText="1"/>
      <protection/>
    </xf>
    <xf numFmtId="0" fontId="0" fillId="0" borderId="0" xfId="70" applyFont="1" applyAlignment="1">
      <alignment/>
      <protection/>
    </xf>
    <xf numFmtId="0" fontId="20" fillId="0" borderId="0" xfId="64" applyFont="1">
      <alignment/>
      <protection/>
    </xf>
    <xf numFmtId="0" fontId="20" fillId="0" borderId="0" xfId="70" applyFont="1" applyAlignment="1">
      <alignment wrapText="1"/>
      <protection/>
    </xf>
    <xf numFmtId="0" fontId="25" fillId="33" borderId="0" xfId="60" applyFont="1" applyFill="1" applyBorder="1" applyAlignment="1">
      <alignment vertical="center" wrapText="1"/>
      <protection/>
    </xf>
    <xf numFmtId="0" fontId="0" fillId="33" borderId="0" xfId="70" applyFont="1" applyFill="1" applyAlignment="1">
      <alignment wrapText="1"/>
      <protection/>
    </xf>
    <xf numFmtId="0" fontId="25" fillId="33" borderId="10" xfId="70" applyFont="1" applyFill="1" applyBorder="1" applyAlignment="1">
      <alignment horizontal="center" wrapText="1"/>
      <protection/>
    </xf>
    <xf numFmtId="0" fontId="20" fillId="33" borderId="0" xfId="64" applyFont="1" applyFill="1" applyBorder="1">
      <alignment/>
      <protection/>
    </xf>
    <xf numFmtId="0" fontId="25" fillId="33" borderId="0" xfId="75" applyFont="1" applyFill="1" applyBorder="1" applyAlignment="1">
      <alignment horizontal="center" vertical="center" wrapText="1"/>
      <protection/>
    </xf>
    <xf numFmtId="0" fontId="22" fillId="33" borderId="0" xfId="60" applyFont="1" applyFill="1" applyBorder="1" applyAlignment="1">
      <alignment vertical="center" wrapText="1"/>
      <protection/>
    </xf>
    <xf numFmtId="16" fontId="25" fillId="33" borderId="0" xfId="60" applyNumberFormat="1" applyFont="1" applyFill="1" applyBorder="1" applyAlignment="1">
      <alignment horizontal="center" vertical="center" wrapText="1"/>
      <protection/>
    </xf>
    <xf numFmtId="0" fontId="19" fillId="34" borderId="0" xfId="64" applyFont="1" applyFill="1" applyAlignment="1">
      <alignment wrapText="1"/>
      <protection/>
    </xf>
    <xf numFmtId="0" fontId="19" fillId="34" borderId="0" xfId="64" applyFont="1" applyFill="1">
      <alignment/>
      <protection/>
    </xf>
    <xf numFmtId="164" fontId="19" fillId="34" borderId="0" xfId="48" applyNumberFormat="1" applyFont="1" applyFill="1" applyAlignment="1">
      <alignment/>
    </xf>
    <xf numFmtId="165" fontId="19" fillId="34" borderId="0" xfId="64" applyNumberFormat="1" applyFont="1" applyFill="1">
      <alignment/>
      <protection/>
    </xf>
    <xf numFmtId="0" fontId="20" fillId="0" borderId="0" xfId="64" applyFont="1" applyAlignment="1">
      <alignment horizontal="left" indent="1"/>
      <protection/>
    </xf>
    <xf numFmtId="164" fontId="20" fillId="0" borderId="0" xfId="48" applyNumberFormat="1" applyFont="1" applyAlignment="1">
      <alignment/>
    </xf>
    <xf numFmtId="164" fontId="20" fillId="35" borderId="0" xfId="48" applyNumberFormat="1" applyFont="1" applyFill="1" applyAlignment="1">
      <alignment/>
    </xf>
    <xf numFmtId="165" fontId="20" fillId="0" borderId="0" xfId="64" applyNumberFormat="1" applyFont="1">
      <alignment/>
      <protection/>
    </xf>
    <xf numFmtId="0" fontId="20" fillId="35" borderId="0" xfId="64" applyFont="1" applyFill="1" applyAlignment="1">
      <alignment horizontal="left" indent="1"/>
      <protection/>
    </xf>
    <xf numFmtId="0" fontId="20" fillId="35" borderId="0" xfId="64" applyFont="1" applyFill="1">
      <alignment/>
      <protection/>
    </xf>
    <xf numFmtId="0" fontId="19" fillId="34" borderId="0" xfId="64" applyFont="1" applyFill="1" applyAlignment="1">
      <alignment vertical="top" wrapText="1"/>
      <protection/>
    </xf>
    <xf numFmtId="0" fontId="20" fillId="0" borderId="0" xfId="64" applyFont="1" applyBorder="1" applyAlignment="1">
      <alignment horizontal="left" indent="1"/>
      <protection/>
    </xf>
    <xf numFmtId="0" fontId="20" fillId="0" borderId="0" xfId="64" applyFont="1" applyBorder="1">
      <alignment/>
      <protection/>
    </xf>
    <xf numFmtId="0" fontId="19" fillId="34" borderId="11" xfId="60" applyFont="1" applyFill="1" applyBorder="1">
      <alignment/>
      <protection/>
    </xf>
    <xf numFmtId="0" fontId="0" fillId="34" borderId="11" xfId="70" applyFont="1" applyFill="1" applyBorder="1" applyAlignment="1">
      <alignment wrapText="1"/>
      <protection/>
    </xf>
    <xf numFmtId="164" fontId="19" fillId="34" borderId="11" xfId="48" applyNumberFormat="1" applyFont="1" applyFill="1" applyBorder="1" applyAlignment="1">
      <alignment/>
    </xf>
    <xf numFmtId="167" fontId="19" fillId="34" borderId="12" xfId="52" applyNumberFormat="1" applyFont="1" applyFill="1" applyBorder="1" applyAlignment="1">
      <alignment horizontal="right"/>
    </xf>
    <xf numFmtId="0" fontId="20" fillId="0" borderId="0" xfId="64" applyFont="1" applyBorder="1" applyAlignment="1">
      <alignment horizontal="left" wrapText="1"/>
      <protection/>
    </xf>
    <xf numFmtId="0" fontId="20" fillId="0" borderId="0" xfId="64" applyFont="1" applyBorder="1" applyAlignment="1">
      <alignment wrapText="1"/>
      <protection/>
    </xf>
    <xf numFmtId="0" fontId="20" fillId="35" borderId="0" xfId="64" applyFont="1" applyFill="1" applyBorder="1" applyAlignment="1">
      <alignment wrapText="1"/>
      <protection/>
    </xf>
    <xf numFmtId="0" fontId="0" fillId="0" borderId="0" xfId="70" applyFont="1" applyAlignment="1">
      <alignment wrapText="1"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4" xfId="52"/>
    <cellStyle name="Millares 9 5 5" xfId="53"/>
    <cellStyle name="Currency" xfId="54"/>
    <cellStyle name="Currency [0]" xfId="55"/>
    <cellStyle name="Neutral" xfId="56"/>
    <cellStyle name="Normal 11 2" xfId="57"/>
    <cellStyle name="Normal 12" xfId="58"/>
    <cellStyle name="Normal 13" xfId="59"/>
    <cellStyle name="Normal 14 3" xfId="60"/>
    <cellStyle name="Normal 15 3" xfId="61"/>
    <cellStyle name="Normal 16 3" xfId="62"/>
    <cellStyle name="Normal 17 3" xfId="63"/>
    <cellStyle name="Normal 18 2" xfId="64"/>
    <cellStyle name="Normal 2 2 3" xfId="65"/>
    <cellStyle name="Normal 2 3 2" xfId="66"/>
    <cellStyle name="Normal 2 4" xfId="67"/>
    <cellStyle name="Normal 2 5" xfId="68"/>
    <cellStyle name="Normal 24 3" xfId="69"/>
    <cellStyle name="Normal 24 4" xfId="70"/>
    <cellStyle name="Normal 24 5" xfId="71"/>
    <cellStyle name="Normal 3 4" xfId="72"/>
    <cellStyle name="Normal 5" xfId="73"/>
    <cellStyle name="Normal_boletin14a" xfId="74"/>
    <cellStyle name="Normal_Libro2a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perficieProducc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"/>
      <sheetName val="area prod cuadro 5"/>
      <sheetName val="area prod cuadro6"/>
      <sheetName val="area prod cuadro 7"/>
      <sheetName val="area prod cuadro 8"/>
      <sheetName val="area prod cuadro 9"/>
      <sheetName val="area prod cuadro 10"/>
      <sheetName val="area prod cuadro 11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zoomScalePageLayoutView="0" workbookViewId="0" topLeftCell="A1">
      <selection activeCell="C11" sqref="C11"/>
    </sheetView>
  </sheetViews>
  <sheetFormatPr defaultColWidth="11.421875" defaultRowHeight="15"/>
  <cols>
    <col min="1" max="1" width="22.00390625" style="3" customWidth="1"/>
    <col min="2" max="2" width="0.5625" style="3" customWidth="1"/>
    <col min="3" max="3" width="12.57421875" style="3" customWidth="1"/>
    <col min="4" max="4" width="11.421875" style="3" customWidth="1"/>
    <col min="5" max="6" width="11.00390625" style="3" customWidth="1"/>
    <col min="7" max="7" width="1.421875" style="3" customWidth="1"/>
    <col min="8" max="9" width="11.28125" style="3" customWidth="1"/>
    <col min="10" max="10" width="11.28125" style="21" customWidth="1"/>
    <col min="11" max="11" width="11.28125" style="3" customWidth="1"/>
    <col min="12" max="12" width="12.28125" style="3" customWidth="1"/>
    <col min="13" max="16384" width="11.421875" style="3" customWidth="1"/>
  </cols>
  <sheetData>
    <row r="1" spans="1:12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 t="s">
        <v>1</v>
      </c>
      <c r="B2" s="1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9.25" customHeight="1">
      <c r="A4" s="5" t="s">
        <v>2</v>
      </c>
      <c r="B4" s="6"/>
      <c r="C4" s="7" t="s">
        <v>3</v>
      </c>
      <c r="D4" s="7"/>
      <c r="E4" s="7"/>
      <c r="F4" s="7"/>
      <c r="G4" s="8"/>
      <c r="H4" s="7" t="s">
        <v>4</v>
      </c>
      <c r="I4" s="7"/>
      <c r="J4" s="7"/>
      <c r="K4" s="7"/>
      <c r="L4" s="9" t="s">
        <v>5</v>
      </c>
    </row>
    <row r="5" spans="1:12" ht="30.75" customHeight="1">
      <c r="A5" s="10"/>
      <c r="B5" s="6"/>
      <c r="C5" s="11" t="s">
        <v>6</v>
      </c>
      <c r="D5" s="11" t="s">
        <v>7</v>
      </c>
      <c r="E5" s="11" t="s">
        <v>8</v>
      </c>
      <c r="F5" s="11" t="s">
        <v>9</v>
      </c>
      <c r="G5" s="8"/>
      <c r="H5" s="11" t="s">
        <v>10</v>
      </c>
      <c r="I5" s="11" t="s">
        <v>7</v>
      </c>
      <c r="J5" s="11" t="s">
        <v>8</v>
      </c>
      <c r="K5" s="11" t="s">
        <v>9</v>
      </c>
      <c r="L5" s="9"/>
    </row>
    <row r="6" spans="1:12" ht="15">
      <c r="A6" s="12" t="s">
        <v>11</v>
      </c>
      <c r="B6" s="13"/>
      <c r="C6" s="14">
        <f>SUM(C7:C11)</f>
        <v>313</v>
      </c>
      <c r="D6" s="14">
        <f>SUM(D7:D11)</f>
        <v>312</v>
      </c>
      <c r="E6" s="14">
        <f>SUM(E7:E11)</f>
        <v>313</v>
      </c>
      <c r="F6" s="14">
        <f>SUM(F7:F11)</f>
        <v>313</v>
      </c>
      <c r="G6" s="14"/>
      <c r="H6" s="14">
        <f>SUM(H7:H11)</f>
        <v>388.85</v>
      </c>
      <c r="I6" s="14">
        <f>SUM(I7:I11)</f>
        <v>390.35</v>
      </c>
      <c r="J6" s="14">
        <f>SUM(J7:J11)</f>
        <v>391.6</v>
      </c>
      <c r="K6" s="14">
        <f>SUM(K7:K11)</f>
        <v>391.6</v>
      </c>
      <c r="L6" s="15">
        <f>((K6/J6)-1)*100</f>
        <v>0</v>
      </c>
    </row>
    <row r="7" spans="1:12" ht="15">
      <c r="A7" s="16" t="s">
        <v>12</v>
      </c>
      <c r="C7" s="17">
        <v>44</v>
      </c>
      <c r="D7" s="17">
        <v>44</v>
      </c>
      <c r="E7" s="17">
        <v>44</v>
      </c>
      <c r="F7" s="17">
        <v>44</v>
      </c>
      <c r="G7" s="17"/>
      <c r="H7" s="17">
        <v>17.3</v>
      </c>
      <c r="I7" s="17">
        <v>18.8</v>
      </c>
      <c r="J7" s="18">
        <v>18.8</v>
      </c>
      <c r="K7" s="17">
        <v>18.8</v>
      </c>
      <c r="L7" s="19">
        <f aca="true" t="shared" si="0" ref="L7:L41">((K7/J7)-1)*100</f>
        <v>0</v>
      </c>
    </row>
    <row r="8" spans="1:12" ht="15">
      <c r="A8" s="20" t="s">
        <v>13</v>
      </c>
      <c r="B8" s="21"/>
      <c r="C8" s="17">
        <v>23</v>
      </c>
      <c r="D8" s="17">
        <v>23</v>
      </c>
      <c r="E8" s="17">
        <v>23</v>
      </c>
      <c r="F8" s="17">
        <v>23</v>
      </c>
      <c r="G8" s="17"/>
      <c r="H8" s="17">
        <v>23</v>
      </c>
      <c r="I8" s="17">
        <v>23</v>
      </c>
      <c r="J8" s="18">
        <v>23</v>
      </c>
      <c r="K8" s="17">
        <v>23</v>
      </c>
      <c r="L8" s="19">
        <f t="shared" si="0"/>
        <v>0</v>
      </c>
    </row>
    <row r="9" spans="1:12" ht="15">
      <c r="A9" s="16" t="s">
        <v>14</v>
      </c>
      <c r="C9" s="17">
        <v>51</v>
      </c>
      <c r="D9" s="17">
        <v>50.5</v>
      </c>
      <c r="E9" s="17">
        <v>51</v>
      </c>
      <c r="F9" s="17">
        <v>51</v>
      </c>
      <c r="G9" s="17"/>
      <c r="H9" s="17">
        <v>75.75</v>
      </c>
      <c r="I9" s="17">
        <v>75.75</v>
      </c>
      <c r="J9" s="18">
        <v>76.5</v>
      </c>
      <c r="K9" s="17">
        <v>76.5</v>
      </c>
      <c r="L9" s="19">
        <f t="shared" si="0"/>
        <v>0</v>
      </c>
    </row>
    <row r="10" spans="1:12" ht="15">
      <c r="A10" s="16" t="s">
        <v>15</v>
      </c>
      <c r="C10" s="17">
        <v>97</v>
      </c>
      <c r="D10" s="17">
        <v>97</v>
      </c>
      <c r="E10" s="17">
        <v>97</v>
      </c>
      <c r="F10" s="17">
        <v>97</v>
      </c>
      <c r="G10" s="17"/>
      <c r="H10" s="17">
        <v>146.8</v>
      </c>
      <c r="I10" s="17">
        <v>146.8</v>
      </c>
      <c r="J10" s="18">
        <v>146.8</v>
      </c>
      <c r="K10" s="17">
        <v>146.8</v>
      </c>
      <c r="L10" s="19">
        <f t="shared" si="0"/>
        <v>0</v>
      </c>
    </row>
    <row r="11" spans="1:12" ht="15">
      <c r="A11" s="20" t="s">
        <v>16</v>
      </c>
      <c r="B11" s="21"/>
      <c r="C11" s="17">
        <v>98</v>
      </c>
      <c r="D11" s="17">
        <v>97.5</v>
      </c>
      <c r="E11" s="17">
        <v>98</v>
      </c>
      <c r="F11" s="17">
        <v>98</v>
      </c>
      <c r="G11" s="17"/>
      <c r="H11" s="17">
        <v>126</v>
      </c>
      <c r="I11" s="17">
        <v>126</v>
      </c>
      <c r="J11" s="18">
        <v>126.5</v>
      </c>
      <c r="K11" s="17">
        <v>126.5</v>
      </c>
      <c r="L11" s="19">
        <f t="shared" si="0"/>
        <v>0</v>
      </c>
    </row>
    <row r="12" spans="1:12" ht="15">
      <c r="A12" s="22" t="s">
        <v>17</v>
      </c>
      <c r="B12" s="13"/>
      <c r="C12" s="14">
        <f>SUM(C13:C23)</f>
        <v>1614</v>
      </c>
      <c r="D12" s="14">
        <f>SUM(D13:D23)</f>
        <v>1205.75</v>
      </c>
      <c r="E12" s="14">
        <f>SUM(E13:E23)</f>
        <v>1483</v>
      </c>
      <c r="F12" s="14">
        <f>SUM(F13:F23)</f>
        <v>1483</v>
      </c>
      <c r="G12" s="14"/>
      <c r="H12" s="14">
        <f>SUM(H13:H23)</f>
        <v>1295.1000000000001</v>
      </c>
      <c r="I12" s="14">
        <f>SUM(I13:I23)</f>
        <v>1515.3749999999998</v>
      </c>
      <c r="J12" s="14">
        <f>SUM(J13:J23)</f>
        <v>1854.1</v>
      </c>
      <c r="K12" s="14">
        <f>SUM(K13:K23)</f>
        <v>1761.6999999999998</v>
      </c>
      <c r="L12" s="15">
        <f t="shared" si="0"/>
        <v>-4.983549970336021</v>
      </c>
    </row>
    <row r="13" spans="1:12" ht="15">
      <c r="A13" s="16" t="s">
        <v>18</v>
      </c>
      <c r="C13" s="17">
        <v>500</v>
      </c>
      <c r="D13" s="17">
        <v>350</v>
      </c>
      <c r="E13" s="17">
        <v>430</v>
      </c>
      <c r="F13" s="17">
        <v>430</v>
      </c>
      <c r="G13" s="17"/>
      <c r="H13" s="17">
        <v>385</v>
      </c>
      <c r="I13" s="17">
        <v>455</v>
      </c>
      <c r="J13" s="18">
        <v>541</v>
      </c>
      <c r="K13" s="17">
        <v>541</v>
      </c>
      <c r="L13" s="19">
        <f t="shared" si="0"/>
        <v>0</v>
      </c>
    </row>
    <row r="14" spans="1:12" ht="15">
      <c r="A14" s="16" t="s">
        <v>19</v>
      </c>
      <c r="C14" s="17">
        <v>460</v>
      </c>
      <c r="D14" s="17">
        <v>322</v>
      </c>
      <c r="E14" s="17">
        <v>430</v>
      </c>
      <c r="F14" s="17">
        <v>430</v>
      </c>
      <c r="G14" s="17"/>
      <c r="H14" s="17">
        <v>354.2</v>
      </c>
      <c r="I14" s="17">
        <v>418.6</v>
      </c>
      <c r="J14" s="18">
        <v>549</v>
      </c>
      <c r="K14" s="17">
        <v>549</v>
      </c>
      <c r="L14" s="19">
        <f t="shared" si="0"/>
        <v>0</v>
      </c>
    </row>
    <row r="15" spans="1:12" ht="15">
      <c r="A15" s="16" t="s">
        <v>20</v>
      </c>
      <c r="C15" s="17">
        <v>50</v>
      </c>
      <c r="D15" s="17">
        <v>32.5</v>
      </c>
      <c r="E15" s="17">
        <v>40</v>
      </c>
      <c r="F15" s="17">
        <v>40</v>
      </c>
      <c r="G15" s="17"/>
      <c r="H15" s="17">
        <v>33.75</v>
      </c>
      <c r="I15" s="17">
        <v>39</v>
      </c>
      <c r="J15" s="18">
        <v>48</v>
      </c>
      <c r="K15" s="17">
        <v>48</v>
      </c>
      <c r="L15" s="19">
        <f t="shared" si="0"/>
        <v>0</v>
      </c>
    </row>
    <row r="16" spans="1:12" ht="15">
      <c r="A16" s="16" t="s">
        <v>21</v>
      </c>
      <c r="C16" s="17">
        <v>95</v>
      </c>
      <c r="D16" s="17">
        <v>95.25</v>
      </c>
      <c r="E16" s="17">
        <v>80</v>
      </c>
      <c r="F16" s="17">
        <v>80</v>
      </c>
      <c r="G16" s="17"/>
      <c r="H16" s="17">
        <v>88.65</v>
      </c>
      <c r="I16" s="17">
        <v>123.825</v>
      </c>
      <c r="J16" s="18">
        <v>100.5</v>
      </c>
      <c r="K16" s="17">
        <v>100.5</v>
      </c>
      <c r="L16" s="19">
        <f t="shared" si="0"/>
        <v>0</v>
      </c>
    </row>
    <row r="17" spans="1:12" ht="15">
      <c r="A17" s="16" t="s">
        <v>22</v>
      </c>
      <c r="C17" s="17">
        <v>50</v>
      </c>
      <c r="D17" s="17">
        <v>32.5</v>
      </c>
      <c r="E17" s="17">
        <v>55</v>
      </c>
      <c r="F17" s="17">
        <v>55</v>
      </c>
      <c r="G17" s="17"/>
      <c r="H17" s="17">
        <v>33.75</v>
      </c>
      <c r="I17" s="17">
        <v>39</v>
      </c>
      <c r="J17" s="18">
        <v>66</v>
      </c>
      <c r="K17" s="17">
        <v>66</v>
      </c>
      <c r="L17" s="19">
        <f t="shared" si="0"/>
        <v>0</v>
      </c>
    </row>
    <row r="18" spans="1:12" ht="15">
      <c r="A18" s="16" t="s">
        <v>23</v>
      </c>
      <c r="C18" s="17">
        <v>80</v>
      </c>
      <c r="D18" s="17">
        <v>52</v>
      </c>
      <c r="E18" s="17">
        <v>60</v>
      </c>
      <c r="F18" s="17">
        <v>60</v>
      </c>
      <c r="G18" s="17"/>
      <c r="H18" s="17">
        <v>55.2</v>
      </c>
      <c r="I18" s="17">
        <v>63.6</v>
      </c>
      <c r="J18" s="18">
        <v>72</v>
      </c>
      <c r="K18" s="17">
        <v>63.6</v>
      </c>
      <c r="L18" s="19">
        <f t="shared" si="0"/>
        <v>-11.66666666666667</v>
      </c>
    </row>
    <row r="19" spans="1:12" ht="15">
      <c r="A19" s="16" t="s">
        <v>24</v>
      </c>
      <c r="C19" s="17">
        <v>55</v>
      </c>
      <c r="D19" s="17">
        <v>40</v>
      </c>
      <c r="E19" s="17">
        <v>40</v>
      </c>
      <c r="F19" s="17">
        <v>40</v>
      </c>
      <c r="G19" s="17"/>
      <c r="H19" s="17">
        <v>37.5</v>
      </c>
      <c r="I19" s="17">
        <v>48</v>
      </c>
      <c r="J19" s="18">
        <v>48</v>
      </c>
      <c r="K19" s="17">
        <v>48</v>
      </c>
      <c r="L19" s="19">
        <f t="shared" si="0"/>
        <v>0</v>
      </c>
    </row>
    <row r="20" spans="1:12" ht="15">
      <c r="A20" s="16" t="s">
        <v>25</v>
      </c>
      <c r="C20" s="17">
        <v>160</v>
      </c>
      <c r="D20" s="17">
        <v>160</v>
      </c>
      <c r="E20" s="17">
        <v>210</v>
      </c>
      <c r="F20" s="17">
        <v>210</v>
      </c>
      <c r="G20" s="17"/>
      <c r="H20" s="17">
        <v>192</v>
      </c>
      <c r="I20" s="17">
        <v>192</v>
      </c>
      <c r="J20" s="18">
        <v>267</v>
      </c>
      <c r="K20" s="17">
        <v>202</v>
      </c>
      <c r="L20" s="19">
        <f t="shared" si="0"/>
        <v>-24.34456928838952</v>
      </c>
    </row>
    <row r="21" spans="1:12" ht="15">
      <c r="A21" s="16" t="s">
        <v>26</v>
      </c>
      <c r="C21" s="17">
        <v>90</v>
      </c>
      <c r="D21" s="17">
        <v>63</v>
      </c>
      <c r="E21" s="17">
        <v>63</v>
      </c>
      <c r="F21" s="17">
        <v>63</v>
      </c>
      <c r="G21" s="17"/>
      <c r="H21" s="17">
        <v>64.8</v>
      </c>
      <c r="I21" s="17">
        <v>75.6</v>
      </c>
      <c r="J21" s="18">
        <v>75.6</v>
      </c>
      <c r="K21" s="17">
        <v>75.6</v>
      </c>
      <c r="L21" s="19">
        <f t="shared" si="0"/>
        <v>0</v>
      </c>
    </row>
    <row r="22" spans="1:12" ht="15">
      <c r="A22" s="16" t="s">
        <v>27</v>
      </c>
      <c r="C22" s="17">
        <v>60</v>
      </c>
      <c r="D22" s="17">
        <v>45</v>
      </c>
      <c r="E22" s="17">
        <v>60</v>
      </c>
      <c r="F22" s="17">
        <v>60</v>
      </c>
      <c r="G22" s="17"/>
      <c r="H22" s="17">
        <v>43.5</v>
      </c>
      <c r="I22" s="17">
        <v>54</v>
      </c>
      <c r="J22" s="18">
        <v>72</v>
      </c>
      <c r="K22" s="17">
        <v>54</v>
      </c>
      <c r="L22" s="19">
        <f t="shared" si="0"/>
        <v>-25</v>
      </c>
    </row>
    <row r="23" spans="1:12" ht="15">
      <c r="A23" s="16" t="s">
        <v>28</v>
      </c>
      <c r="C23" s="17">
        <v>14</v>
      </c>
      <c r="D23" s="17">
        <v>13.5</v>
      </c>
      <c r="E23" s="17">
        <v>15</v>
      </c>
      <c r="F23" s="17">
        <v>15</v>
      </c>
      <c r="G23" s="17"/>
      <c r="H23" s="17">
        <v>6.75</v>
      </c>
      <c r="I23" s="17">
        <v>6.75</v>
      </c>
      <c r="J23" s="18">
        <v>15</v>
      </c>
      <c r="K23" s="17">
        <v>14</v>
      </c>
      <c r="L23" s="19">
        <f t="shared" si="0"/>
        <v>-6.666666666666665</v>
      </c>
    </row>
    <row r="24" spans="1:12" ht="15">
      <c r="A24" s="13" t="s">
        <v>29</v>
      </c>
      <c r="B24" s="13"/>
      <c r="C24" s="14">
        <f>SUM(C25:C31)</f>
        <v>2249</v>
      </c>
      <c r="D24" s="14">
        <f>SUM(D25:D31)</f>
        <v>2111</v>
      </c>
      <c r="E24" s="14">
        <f>SUM(E25:E31)</f>
        <v>2314</v>
      </c>
      <c r="F24" s="14">
        <f>SUM(F25:F31)</f>
        <v>1030</v>
      </c>
      <c r="G24" s="14"/>
      <c r="H24" s="14">
        <f>SUM(H25:H31)</f>
        <v>5393.3099999999995</v>
      </c>
      <c r="I24" s="14">
        <f>SUM(I25:I31)</f>
        <v>5229.18</v>
      </c>
      <c r="J24" s="14">
        <f>SUM(J25:J31)</f>
        <v>4230.458</v>
      </c>
      <c r="K24" s="14">
        <f>SUM(K25:K31)</f>
        <v>2364.6000000000004</v>
      </c>
      <c r="L24" s="15">
        <f t="shared" si="0"/>
        <v>-44.10534273121254</v>
      </c>
    </row>
    <row r="25" spans="1:12" ht="15">
      <c r="A25" s="16" t="s">
        <v>30</v>
      </c>
      <c r="C25" s="17">
        <v>29</v>
      </c>
      <c r="D25" s="17">
        <v>130</v>
      </c>
      <c r="E25" s="17">
        <v>75</v>
      </c>
      <c r="F25" s="17">
        <v>75</v>
      </c>
      <c r="G25" s="17"/>
      <c r="H25" s="17">
        <v>131.37</v>
      </c>
      <c r="I25" s="17">
        <v>408.95</v>
      </c>
      <c r="J25" s="18">
        <v>211.5</v>
      </c>
      <c r="K25" s="17">
        <v>211.5</v>
      </c>
      <c r="L25" s="19">
        <f t="shared" si="0"/>
        <v>0</v>
      </c>
    </row>
    <row r="26" spans="1:12" ht="15">
      <c r="A26" s="16" t="s">
        <v>31</v>
      </c>
      <c r="C26" s="17">
        <v>135</v>
      </c>
      <c r="D26" s="17">
        <v>130</v>
      </c>
      <c r="E26" s="17">
        <v>105</v>
      </c>
      <c r="F26" s="17">
        <v>110</v>
      </c>
      <c r="G26" s="17"/>
      <c r="H26" s="17">
        <v>225.4</v>
      </c>
      <c r="I26" s="17">
        <v>220.8</v>
      </c>
      <c r="J26" s="18">
        <v>193.20000000000002</v>
      </c>
      <c r="K26" s="17">
        <v>202.40000000000003</v>
      </c>
      <c r="L26" s="19">
        <f t="shared" si="0"/>
        <v>4.761904761904767</v>
      </c>
    </row>
    <row r="27" spans="1:12" ht="15">
      <c r="A27" s="16" t="s">
        <v>32</v>
      </c>
      <c r="C27" s="17">
        <v>125</v>
      </c>
      <c r="D27" s="17">
        <v>71</v>
      </c>
      <c r="E27" s="17">
        <v>41</v>
      </c>
      <c r="F27" s="17">
        <v>0</v>
      </c>
      <c r="G27" s="17"/>
      <c r="H27" s="17">
        <v>172.5</v>
      </c>
      <c r="I27" s="17">
        <v>97.97999999999999</v>
      </c>
      <c r="J27" s="18">
        <v>70.438</v>
      </c>
      <c r="K27" s="17">
        <v>0</v>
      </c>
      <c r="L27" s="19"/>
    </row>
    <row r="28" spans="1:12" ht="15">
      <c r="A28" s="16" t="s">
        <v>33</v>
      </c>
      <c r="C28" s="17">
        <v>475</v>
      </c>
      <c r="D28" s="17">
        <v>475</v>
      </c>
      <c r="E28" s="17">
        <v>275</v>
      </c>
      <c r="F28" s="17">
        <v>225</v>
      </c>
      <c r="G28" s="17"/>
      <c r="H28" s="17">
        <v>880</v>
      </c>
      <c r="I28" s="17">
        <v>740.7499999999999</v>
      </c>
      <c r="J28" s="18">
        <v>505</v>
      </c>
      <c r="K28" s="17">
        <v>412.5</v>
      </c>
      <c r="L28" s="19">
        <f t="shared" si="0"/>
        <v>-18.31683168316832</v>
      </c>
    </row>
    <row r="29" spans="1:12" ht="15">
      <c r="A29" s="16" t="s">
        <v>34</v>
      </c>
      <c r="C29" s="17">
        <v>40</v>
      </c>
      <c r="D29" s="17">
        <v>35</v>
      </c>
      <c r="E29" s="17">
        <v>45</v>
      </c>
      <c r="F29" s="17">
        <v>45</v>
      </c>
      <c r="G29" s="17"/>
      <c r="H29" s="17">
        <v>110.39999999999999</v>
      </c>
      <c r="I29" s="17">
        <v>96.6</v>
      </c>
      <c r="J29" s="18">
        <v>124.19999999999999</v>
      </c>
      <c r="K29" s="17">
        <v>124.19999999999999</v>
      </c>
      <c r="L29" s="19">
        <f t="shared" si="0"/>
        <v>0</v>
      </c>
    </row>
    <row r="30" spans="1:12" ht="15">
      <c r="A30" s="16" t="s">
        <v>35</v>
      </c>
      <c r="C30" s="17">
        <v>125</v>
      </c>
      <c r="D30" s="17">
        <v>100</v>
      </c>
      <c r="E30" s="17">
        <v>83</v>
      </c>
      <c r="F30" s="17">
        <v>85</v>
      </c>
      <c r="G30" s="17"/>
      <c r="H30" s="17">
        <v>325</v>
      </c>
      <c r="I30" s="17">
        <v>200</v>
      </c>
      <c r="J30" s="18">
        <v>96</v>
      </c>
      <c r="K30" s="17">
        <v>170</v>
      </c>
      <c r="L30" s="19">
        <f t="shared" si="0"/>
        <v>77.08333333333333</v>
      </c>
    </row>
    <row r="31" spans="1:12" ht="15">
      <c r="A31" s="20" t="s">
        <v>36</v>
      </c>
      <c r="B31" s="21"/>
      <c r="C31" s="17">
        <v>1320</v>
      </c>
      <c r="D31" s="17">
        <v>1170</v>
      </c>
      <c r="E31" s="17">
        <v>1690</v>
      </c>
      <c r="F31" s="17">
        <v>490</v>
      </c>
      <c r="G31" s="17"/>
      <c r="H31" s="17">
        <v>3548.64</v>
      </c>
      <c r="I31" s="17">
        <v>3464.1000000000004</v>
      </c>
      <c r="J31" s="18">
        <v>3030.12</v>
      </c>
      <c r="K31" s="17">
        <v>1244</v>
      </c>
      <c r="L31" s="19">
        <f t="shared" si="0"/>
        <v>-58.94552030942668</v>
      </c>
    </row>
    <row r="32" spans="1:12" ht="15">
      <c r="A32" s="12" t="s">
        <v>37</v>
      </c>
      <c r="B32" s="13"/>
      <c r="C32" s="14">
        <f>SUM(C33:C37)</f>
        <v>956</v>
      </c>
      <c r="D32" s="14">
        <f>SUM(D33:D37)</f>
        <v>860</v>
      </c>
      <c r="E32" s="14">
        <f>SUM(E33:E37)</f>
        <v>671</v>
      </c>
      <c r="F32" s="14">
        <f>SUM(F33:F37)</f>
        <v>588</v>
      </c>
      <c r="G32" s="14"/>
      <c r="H32" s="14">
        <f>SUM(H33:H37)</f>
        <v>2016.92</v>
      </c>
      <c r="I32" s="14">
        <f>SUM(I33:I37)</f>
        <v>1864.42</v>
      </c>
      <c r="J32" s="14">
        <f>SUM(J33:J37)</f>
        <v>1332.17</v>
      </c>
      <c r="K32" s="14">
        <f>SUM(K33:K37)</f>
        <v>942.8100000000001</v>
      </c>
      <c r="L32" s="15">
        <f t="shared" si="0"/>
        <v>-29.227500994617806</v>
      </c>
    </row>
    <row r="33" spans="1:12" ht="15">
      <c r="A33" s="16" t="s">
        <v>38</v>
      </c>
      <c r="C33" s="17">
        <v>671</v>
      </c>
      <c r="D33" s="17">
        <v>491</v>
      </c>
      <c r="E33" s="17">
        <v>441</v>
      </c>
      <c r="F33" s="17">
        <v>378</v>
      </c>
      <c r="G33" s="17"/>
      <c r="H33" s="17">
        <v>1461.92</v>
      </c>
      <c r="I33" s="17">
        <v>861.92</v>
      </c>
      <c r="J33" s="18">
        <v>753.42</v>
      </c>
      <c r="K33" s="17">
        <v>616.71</v>
      </c>
      <c r="L33" s="19">
        <f t="shared" si="0"/>
        <v>-18.14525762522895</v>
      </c>
    </row>
    <row r="34" spans="1:12" ht="15">
      <c r="A34" s="16" t="s">
        <v>39</v>
      </c>
      <c r="C34" s="17">
        <v>0</v>
      </c>
      <c r="D34" s="17">
        <v>0</v>
      </c>
      <c r="E34" s="17">
        <v>0</v>
      </c>
      <c r="F34" s="17"/>
      <c r="G34" s="17"/>
      <c r="H34" s="17">
        <v>0</v>
      </c>
      <c r="I34" s="17">
        <v>0</v>
      </c>
      <c r="J34" s="18">
        <v>0</v>
      </c>
      <c r="K34" s="17">
        <v>0</v>
      </c>
      <c r="L34" s="17">
        <v>0</v>
      </c>
    </row>
    <row r="35" spans="1:12" ht="15">
      <c r="A35" s="16" t="s">
        <v>40</v>
      </c>
      <c r="C35" s="17">
        <v>35</v>
      </c>
      <c r="D35" s="17">
        <v>0</v>
      </c>
      <c r="E35" s="17">
        <v>0</v>
      </c>
      <c r="F35" s="17"/>
      <c r="G35" s="17"/>
      <c r="H35" s="17">
        <v>70</v>
      </c>
      <c r="I35" s="17">
        <v>0</v>
      </c>
      <c r="J35" s="18">
        <v>0</v>
      </c>
      <c r="K35" s="17">
        <v>0</v>
      </c>
      <c r="L35" s="17">
        <v>0</v>
      </c>
    </row>
    <row r="36" spans="1:12" ht="15">
      <c r="A36" s="16" t="s">
        <v>41</v>
      </c>
      <c r="C36" s="17">
        <v>170</v>
      </c>
      <c r="D36" s="17">
        <v>289</v>
      </c>
      <c r="E36" s="17">
        <v>150</v>
      </c>
      <c r="F36" s="17">
        <v>110</v>
      </c>
      <c r="G36" s="17"/>
      <c r="H36" s="17">
        <v>365</v>
      </c>
      <c r="I36" s="17">
        <v>842.5</v>
      </c>
      <c r="J36" s="18">
        <v>418.75</v>
      </c>
      <c r="K36" s="17">
        <v>126.1</v>
      </c>
      <c r="L36" s="19">
        <f t="shared" si="0"/>
        <v>-69.8865671641791</v>
      </c>
    </row>
    <row r="37" spans="1:12" ht="15">
      <c r="A37" s="16" t="s">
        <v>42</v>
      </c>
      <c r="C37" s="17">
        <v>80</v>
      </c>
      <c r="D37" s="17">
        <v>80</v>
      </c>
      <c r="E37" s="17">
        <v>80</v>
      </c>
      <c r="F37" s="17">
        <v>100</v>
      </c>
      <c r="G37" s="17"/>
      <c r="H37" s="17">
        <v>120</v>
      </c>
      <c r="I37" s="17">
        <v>160</v>
      </c>
      <c r="J37" s="18">
        <v>160</v>
      </c>
      <c r="K37" s="17">
        <v>200</v>
      </c>
      <c r="L37" s="19">
        <f t="shared" si="0"/>
        <v>25</v>
      </c>
    </row>
    <row r="38" spans="1:12" ht="15">
      <c r="A38" s="12" t="s">
        <v>43</v>
      </c>
      <c r="B38" s="13"/>
      <c r="C38" s="14">
        <f>SUM(C39:C42)</f>
        <v>364</v>
      </c>
      <c r="D38" s="14">
        <f>SUM(D39:D42)</f>
        <v>430</v>
      </c>
      <c r="E38" s="14">
        <f>SUM(E39:E42)</f>
        <v>215</v>
      </c>
      <c r="F38" s="14">
        <f>SUM(F39:F42)</f>
        <v>215</v>
      </c>
      <c r="G38" s="14"/>
      <c r="H38" s="14">
        <f>SUM(H39:H42)</f>
        <v>513.65</v>
      </c>
      <c r="I38" s="14">
        <f>SUM(I39:I42)</f>
        <v>680</v>
      </c>
      <c r="J38" s="14">
        <f>SUM(J39:J42)</f>
        <v>340</v>
      </c>
      <c r="K38" s="14">
        <f>SUM(K39:K42)</f>
        <v>340</v>
      </c>
      <c r="L38" s="15">
        <f t="shared" si="0"/>
        <v>0</v>
      </c>
    </row>
    <row r="39" spans="1:12" ht="15">
      <c r="A39" s="16" t="s">
        <v>44</v>
      </c>
      <c r="C39" s="17">
        <v>45</v>
      </c>
      <c r="D39" s="17">
        <v>215</v>
      </c>
      <c r="E39" s="17">
        <v>55</v>
      </c>
      <c r="F39" s="17">
        <v>55</v>
      </c>
      <c r="G39" s="17"/>
      <c r="H39" s="17">
        <v>42.9</v>
      </c>
      <c r="I39" s="17">
        <v>340</v>
      </c>
      <c r="J39" s="18">
        <v>82.5</v>
      </c>
      <c r="K39" s="17">
        <v>82.5</v>
      </c>
      <c r="L39" s="19">
        <f t="shared" si="0"/>
        <v>0</v>
      </c>
    </row>
    <row r="40" spans="1:12" ht="15">
      <c r="A40" s="16" t="s">
        <v>45</v>
      </c>
      <c r="C40" s="17">
        <v>205</v>
      </c>
      <c r="D40" s="17">
        <v>55</v>
      </c>
      <c r="E40" s="17">
        <v>60</v>
      </c>
      <c r="F40" s="17">
        <v>60</v>
      </c>
      <c r="G40" s="17"/>
      <c r="H40" s="17">
        <v>318.75</v>
      </c>
      <c r="I40" s="17">
        <v>82.5</v>
      </c>
      <c r="J40" s="18">
        <v>97.5</v>
      </c>
      <c r="K40" s="17">
        <v>97.5</v>
      </c>
      <c r="L40" s="19">
        <f t="shared" si="0"/>
        <v>0</v>
      </c>
    </row>
    <row r="41" spans="1:12" ht="15">
      <c r="A41" s="23" t="s">
        <v>46</v>
      </c>
      <c r="B41" s="24"/>
      <c r="C41" s="17">
        <v>100</v>
      </c>
      <c r="D41" s="17">
        <v>60</v>
      </c>
      <c r="E41" s="17">
        <v>100</v>
      </c>
      <c r="F41" s="17">
        <v>100</v>
      </c>
      <c r="G41" s="17"/>
      <c r="H41" s="17">
        <v>117.5</v>
      </c>
      <c r="I41" s="17">
        <v>97.5</v>
      </c>
      <c r="J41" s="18">
        <v>160</v>
      </c>
      <c r="K41" s="17">
        <v>160</v>
      </c>
      <c r="L41" s="19">
        <f t="shared" si="0"/>
        <v>0</v>
      </c>
    </row>
    <row r="42" spans="1:12" ht="15">
      <c r="A42" s="23" t="s">
        <v>47</v>
      </c>
      <c r="B42" s="24"/>
      <c r="C42" s="17">
        <v>14</v>
      </c>
      <c r="D42" s="17">
        <v>100</v>
      </c>
      <c r="E42" s="17">
        <v>0</v>
      </c>
      <c r="F42" s="17"/>
      <c r="G42" s="17"/>
      <c r="H42" s="17">
        <v>34.5</v>
      </c>
      <c r="I42" s="17">
        <v>160</v>
      </c>
      <c r="J42" s="18">
        <v>0</v>
      </c>
      <c r="K42" s="17"/>
      <c r="L42" s="19"/>
    </row>
    <row r="43" spans="1:12" ht="15">
      <c r="A43" s="25" t="s">
        <v>48</v>
      </c>
      <c r="B43" s="26"/>
      <c r="C43" s="27">
        <f>C6+C12+C24+C32+C38</f>
        <v>5496</v>
      </c>
      <c r="D43" s="27">
        <f>D6+D12+D24+D32+D38</f>
        <v>4918.75</v>
      </c>
      <c r="E43" s="27">
        <f>E6+E12+E24+E32+E38</f>
        <v>4996</v>
      </c>
      <c r="F43" s="27">
        <f>F6+F12+F24+F32+F38</f>
        <v>3629</v>
      </c>
      <c r="G43" s="27"/>
      <c r="H43" s="27">
        <f>H6+H12+H24+H32+H38</f>
        <v>9607.83</v>
      </c>
      <c r="I43" s="27">
        <f>I6+I12+I24+I32+I38</f>
        <v>9679.325</v>
      </c>
      <c r="J43" s="27">
        <f>J6+J12+J24+J32+J38</f>
        <v>8148.3279999999995</v>
      </c>
      <c r="K43" s="27">
        <f>K6+K12+K24+K32+K38</f>
        <v>5800.71</v>
      </c>
      <c r="L43" s="28">
        <f>((K43/J43)-1)*100</f>
        <v>-28.811039516327764</v>
      </c>
    </row>
    <row r="44" spans="1:12" ht="15">
      <c r="A44" s="29" t="s">
        <v>49</v>
      </c>
      <c r="B44" s="29"/>
      <c r="C44" s="29"/>
      <c r="D44" s="29"/>
      <c r="E44" s="29"/>
      <c r="F44" s="29"/>
      <c r="G44" s="29"/>
      <c r="H44" s="30"/>
      <c r="I44" s="30"/>
      <c r="J44" s="31"/>
      <c r="K44" s="30"/>
      <c r="L44" s="30"/>
    </row>
    <row r="45" spans="1:12" ht="15">
      <c r="A45" s="29" t="s">
        <v>50</v>
      </c>
      <c r="B45" s="29"/>
      <c r="C45" s="29"/>
      <c r="D45" s="29"/>
      <c r="E45" s="29"/>
      <c r="F45" s="29"/>
      <c r="G45" s="29"/>
      <c r="H45" s="32"/>
      <c r="I45" s="32"/>
      <c r="J45" s="32"/>
      <c r="K45" s="32"/>
      <c r="L45" s="32"/>
    </row>
  </sheetData>
  <sheetProtection/>
  <mergeCells count="9">
    <mergeCell ref="A44:G44"/>
    <mergeCell ref="A45:L45"/>
    <mergeCell ref="A1:L1"/>
    <mergeCell ref="A2:L2"/>
    <mergeCell ref="A3:L3"/>
    <mergeCell ref="A4:A5"/>
    <mergeCell ref="C4:F4"/>
    <mergeCell ref="H4:K4"/>
    <mergeCell ref="L4:L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Infoagro</dc:creator>
  <cp:keywords/>
  <dc:description/>
  <cp:lastModifiedBy>Infoagro</cp:lastModifiedBy>
  <dcterms:created xsi:type="dcterms:W3CDTF">2018-04-18T16:36:28Z</dcterms:created>
  <dcterms:modified xsi:type="dcterms:W3CDTF">2018-04-18T16:36:28Z</dcterms:modified>
  <cp:category/>
  <cp:version/>
  <cp:contentType/>
  <cp:contentStatus/>
</cp:coreProperties>
</file>