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5.xml" ContentType="application/vnd.openxmlformats-officedocument.drawingml.chartshapes+xml"/>
  <Override PartName="/xl/drawings/drawing1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7.xml" ContentType="application/vnd.openxmlformats-officedocument.drawingml.chartshapes+xml"/>
  <Override PartName="/xl/drawings/drawing1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9.xml" ContentType="application/vnd.openxmlformats-officedocument.drawingml.chartshapes+xml"/>
  <Override PartName="/xl/drawings/drawing20.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1.xml" ContentType="application/vnd.openxmlformats-officedocument.drawingml.chartshapes+xml"/>
  <Override PartName="/xl/drawings/drawing22.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23.xml" ContentType="application/vnd.openxmlformats-officedocument.drawingml.chartshapes+xml"/>
  <Override PartName="/xl/drawings/drawing24.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5.xml" ContentType="application/vnd.openxmlformats-officedocument.drawingml.chartshapes+xml"/>
  <Override PartName="/xl/drawings/drawing26.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7.xml" ContentType="application/vnd.openxmlformats-officedocument.drawingml.chartshapes+xml"/>
  <Override PartName="/xl/drawings/drawing28.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9.xml" ContentType="application/vnd.openxmlformats-officedocument.drawingml.chartshapes+xml"/>
  <Override PartName="/xl/drawings/drawing30.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31.xml" ContentType="application/vnd.openxmlformats-officedocument.drawingml.chartshapes+xml"/>
  <Override PartName="/xl/drawings/drawing3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ndra Mora\OneDrive - Ministerio de Agricultura y Ganaderia\2023\COMERCIO\comercio I semestre 2022-2023\"/>
    </mc:Choice>
  </mc:AlternateContent>
  <bookViews>
    <workbookView xWindow="0" yWindow="0" windowWidth="21600" windowHeight="9135"/>
  </bookViews>
  <sheets>
    <sheet name="Portada" sheetId="4" r:id="rId1"/>
    <sheet name="Contraportada" sheetId="5" r:id="rId2"/>
    <sheet name="Índice" sheetId="6" r:id="rId3"/>
    <sheet name="Presentación" sheetId="7" r:id="rId4"/>
    <sheet name="Comportamiento Exportaciones" sheetId="8" r:id="rId5"/>
    <sheet name="Comportamiento Importaciones" sheetId="25" r:id="rId6"/>
    <sheet name="cuadro 1" sheetId="9" r:id="rId7"/>
    <sheet name="cuadro 2" sheetId="10" r:id="rId8"/>
    <sheet name="cuadro 3" sheetId="13" r:id="rId9"/>
    <sheet name="cuadro 4" sheetId="14" r:id="rId10"/>
    <sheet name="cuadro 5" sheetId="15" r:id="rId11"/>
    <sheet name="cuadro 6" sheetId="16" r:id="rId12"/>
    <sheet name="cuadro 7" sheetId="17" r:id="rId13"/>
    <sheet name="cuadro 8" sheetId="18" r:id="rId14"/>
    <sheet name="cuadro 9" sheetId="19" r:id="rId15"/>
    <sheet name="cuadro 10" sheetId="20" r:id="rId16"/>
    <sheet name="cuadro 11" sheetId="21" r:id="rId17"/>
    <sheet name="cuadro 12" sheetId="22" r:id="rId18"/>
    <sheet name="cuadro 13" sheetId="23" r:id="rId19"/>
    <sheet name="cuadro 14" sheetId="24" r:id="rId20"/>
    <sheet name="Hoja1" sheetId="26" r:id="rId21"/>
  </sheets>
  <definedNames>
    <definedName name="_Hlk74223955" localSheetId="2">Índice!$A$5</definedName>
    <definedName name="_xlnm.Print_Area" localSheetId="4">'Comportamiento Exportaciones'!$A$1:$G$42</definedName>
    <definedName name="_xlnm.Print_Area" localSheetId="5">'Comportamiento Importaciones'!$A$3:$G$39</definedName>
    <definedName name="_xlnm.Print_Area" localSheetId="1">Contraportada!$A$1:$H$39</definedName>
    <definedName name="_xlnm.Print_Area" localSheetId="6">'cuadro 1'!$A$1:$D$35</definedName>
    <definedName name="_xlnm.Print_Area" localSheetId="15">'cuadro 10'!$A$2:$F$45</definedName>
    <definedName name="_xlnm.Print_Area" localSheetId="16">'cuadro 11'!$A$2:$F$44</definedName>
    <definedName name="_xlnm.Print_Area" localSheetId="17">'cuadro 12'!$A$2:$F$40</definedName>
    <definedName name="_xlnm.Print_Area" localSheetId="18">'cuadro 13'!$A$2:$F$38</definedName>
    <definedName name="_xlnm.Print_Area" localSheetId="19">'cuadro 14'!$A$1:$F$41</definedName>
    <definedName name="_xlnm.Print_Area" localSheetId="7">'cuadro 2'!$A$2:$E$38</definedName>
    <definedName name="_xlnm.Print_Area" localSheetId="8">'cuadro 3'!$A$1:$E$48</definedName>
    <definedName name="_xlnm.Print_Area" localSheetId="9">'cuadro 4'!$A$1:$F$46</definedName>
    <definedName name="_xlnm.Print_Area" localSheetId="10">'cuadro 5'!$A$2:$F$44</definedName>
    <definedName name="_xlnm.Print_Area" localSheetId="11">'cuadro 6'!$A$2:$F$39</definedName>
    <definedName name="_xlnm.Print_Area" localSheetId="12">'cuadro 7'!$A$2:$F$36</definedName>
    <definedName name="_xlnm.Print_Area" localSheetId="13">'cuadro 8'!$A$2:$F$42</definedName>
    <definedName name="_xlnm.Print_Area" localSheetId="14">'cuadro 9'!$A$2:$E$51</definedName>
    <definedName name="_xlnm.Print_Area" localSheetId="2">Índice!$A$3:$C$30</definedName>
    <definedName name="_xlnm.Print_Area" localSheetId="0">Portada!$A$1:$H$47</definedName>
    <definedName name="_xlnm.Print_Area" localSheetId="3">Presentación!$A$1:$A$37</definedName>
    <definedName name="Print_Area" localSheetId="4">'Comportamiento Exportaciones'!$A$2:$G$42</definedName>
    <definedName name="Print_Area" localSheetId="5">'Comportamiento Importaciones'!$A$2:$G$40</definedName>
    <definedName name="Print_Area" localSheetId="6">'cuadro 1'!$A$1:$D$35</definedName>
    <definedName name="Print_Area" localSheetId="15">'cuadro 10'!$A$2:$F$44</definedName>
    <definedName name="Print_Area" localSheetId="16">'cuadro 11'!$A$2:$F$44</definedName>
    <definedName name="Print_Area" localSheetId="17">'cuadro 12'!$A$2:$F$41</definedName>
    <definedName name="Print_Area" localSheetId="18">'cuadro 13'!$A$2:$F$38</definedName>
    <definedName name="Print_Area" localSheetId="19">'cuadro 14'!$A$1:$F$41</definedName>
    <definedName name="Print_Area" localSheetId="7">'cuadro 2'!$A$2:$E$38</definedName>
    <definedName name="Print_Area" localSheetId="8">'cuadro 3'!$A$1:$E$48</definedName>
    <definedName name="Print_Area" localSheetId="9">'cuadro 4'!$A$1:$F$46</definedName>
    <definedName name="Print_Area" localSheetId="10">'cuadro 5'!$A$2:$F$43</definedName>
    <definedName name="Print_Area" localSheetId="11">'cuadro 6'!$A$2:$F$38</definedName>
    <definedName name="Print_Area" localSheetId="12">'cuadro 7'!$A$2:$F$36</definedName>
    <definedName name="Print_Area" localSheetId="13">'cuadro 8'!$A$2:$F$42</definedName>
    <definedName name="Print_Area" localSheetId="14">'cuadro 9'!$A$2:$E$51</definedName>
    <definedName name="Print_Area" localSheetId="2">Índice!$A$3:$C$29</definedName>
    <definedName name="Print_Area" localSheetId="3">Presentación!$A$2:$A$37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9" i="9" l="1"/>
  <c r="C20" i="9"/>
  <c r="C21" i="9"/>
  <c r="B20" i="9"/>
  <c r="B21" i="9"/>
  <c r="B19" i="9"/>
  <c r="C17" i="9"/>
  <c r="B17" i="9"/>
  <c r="E24" i="20" l="1"/>
  <c r="E8" i="20"/>
  <c r="E9" i="20"/>
  <c r="E10" i="20"/>
  <c r="E11" i="20"/>
  <c r="E12" i="20"/>
  <c r="E13" i="20"/>
  <c r="E14" i="20"/>
  <c r="E15" i="20"/>
  <c r="E16" i="20"/>
  <c r="E17" i="20"/>
  <c r="E18" i="20"/>
  <c r="E19" i="20"/>
  <c r="E20" i="20"/>
  <c r="E21" i="20"/>
  <c r="E22" i="20"/>
  <c r="E23" i="20"/>
  <c r="E23" i="15"/>
  <c r="F23" i="15"/>
  <c r="E8" i="15"/>
  <c r="E9" i="15"/>
  <c r="E10" i="15"/>
  <c r="E11" i="15"/>
  <c r="E12" i="15"/>
  <c r="E13" i="15"/>
  <c r="E14" i="15"/>
  <c r="E15" i="15"/>
  <c r="E16" i="15"/>
  <c r="E17" i="15"/>
  <c r="E18" i="15"/>
  <c r="E19" i="15"/>
  <c r="E20" i="15"/>
  <c r="E21" i="15"/>
  <c r="E22" i="15"/>
  <c r="E13" i="22" l="1"/>
  <c r="D6" i="13"/>
  <c r="E18" i="24" l="1"/>
  <c r="E17" i="24"/>
  <c r="E16" i="24"/>
  <c r="E13" i="24"/>
  <c r="E12" i="24"/>
  <c r="E9" i="24"/>
  <c r="E10" i="23"/>
  <c r="E10" i="22"/>
  <c r="C33" i="21"/>
  <c r="C32" i="21"/>
  <c r="D31" i="21"/>
  <c r="C30" i="21"/>
  <c r="C29" i="21"/>
  <c r="C28" i="21"/>
  <c r="E18" i="21"/>
  <c r="E16" i="21"/>
  <c r="E15" i="21"/>
  <c r="E14" i="21"/>
  <c r="E13" i="21"/>
  <c r="E10" i="21"/>
  <c r="D30" i="21"/>
  <c r="E17" i="21"/>
  <c r="E7" i="20"/>
  <c r="D31" i="19"/>
  <c r="D30" i="19"/>
  <c r="D29" i="19"/>
  <c r="D28" i="19"/>
  <c r="D27" i="19"/>
  <c r="D24" i="19"/>
  <c r="D22" i="19"/>
  <c r="D21" i="19"/>
  <c r="D20" i="19"/>
  <c r="D19" i="19"/>
  <c r="D16" i="19"/>
  <c r="D14" i="19"/>
  <c r="D13" i="19"/>
  <c r="D11" i="19"/>
  <c r="D8" i="19"/>
  <c r="E20" i="18"/>
  <c r="E16" i="18"/>
  <c r="E14" i="18"/>
  <c r="E11" i="17"/>
  <c r="E9" i="17"/>
  <c r="E7" i="17"/>
  <c r="E10" i="16"/>
  <c r="E9" i="16"/>
  <c r="B38" i="14"/>
  <c r="B37" i="14"/>
  <c r="B36" i="14"/>
  <c r="B35" i="14"/>
  <c r="B34" i="14"/>
  <c r="E20" i="14"/>
  <c r="C35" i="14"/>
  <c r="C34" i="14"/>
  <c r="D24" i="13"/>
  <c r="D23" i="13"/>
  <c r="D20" i="13"/>
  <c r="D19" i="13"/>
  <c r="D17" i="13"/>
  <c r="D15" i="13"/>
  <c r="D13" i="13"/>
  <c r="D11" i="13"/>
  <c r="D9" i="13"/>
  <c r="D8" i="13"/>
  <c r="D10" i="10" l="1"/>
  <c r="D14" i="10"/>
  <c r="D18" i="10"/>
  <c r="D20" i="10"/>
  <c r="D22" i="10"/>
  <c r="E12" i="21"/>
  <c r="E11" i="21"/>
  <c r="F11" i="21"/>
  <c r="E7" i="21"/>
  <c r="E11" i="14"/>
  <c r="E21" i="14"/>
  <c r="E7" i="14"/>
  <c r="C36" i="14"/>
  <c r="E23" i="14"/>
  <c r="E25" i="14"/>
  <c r="E15" i="14"/>
  <c r="E19" i="14"/>
  <c r="D12" i="10"/>
  <c r="D13" i="10"/>
  <c r="D10" i="13"/>
  <c r="D18" i="13"/>
  <c r="E17" i="14"/>
  <c r="E24" i="14"/>
  <c r="E10" i="18"/>
  <c r="D12" i="13"/>
  <c r="D21" i="13"/>
  <c r="E11" i="16"/>
  <c r="F13" i="18"/>
  <c r="E7" i="18"/>
  <c r="D25" i="19"/>
  <c r="E16" i="10"/>
  <c r="D16" i="10"/>
  <c r="E18" i="10"/>
  <c r="E20" i="10"/>
  <c r="E22" i="10"/>
  <c r="D7" i="9"/>
  <c r="D9" i="10"/>
  <c r="D16" i="13"/>
  <c r="D25" i="13"/>
  <c r="E9" i="18"/>
  <c r="E18" i="18"/>
  <c r="D23" i="19"/>
  <c r="E19" i="21"/>
  <c r="D8" i="9"/>
  <c r="E11" i="10"/>
  <c r="D11" i="10"/>
  <c r="E17" i="10"/>
  <c r="D17" i="10"/>
  <c r="E19" i="10"/>
  <c r="D19" i="10"/>
  <c r="E21" i="10"/>
  <c r="D21" i="10"/>
  <c r="D26" i="10"/>
  <c r="D14" i="13"/>
  <c r="C37" i="14"/>
  <c r="E9" i="14"/>
  <c r="E12" i="14"/>
  <c r="E6" i="14"/>
  <c r="F13" i="14"/>
  <c r="E17" i="18"/>
  <c r="E10" i="14"/>
  <c r="C38" i="14"/>
  <c r="E14" i="14"/>
  <c r="E12" i="16"/>
  <c r="E15" i="18"/>
  <c r="F15" i="18"/>
  <c r="D10" i="19"/>
  <c r="D17" i="19"/>
  <c r="E15" i="22"/>
  <c r="D7" i="13"/>
  <c r="D22" i="13"/>
  <c r="E8" i="14"/>
  <c r="E13" i="14"/>
  <c r="E18" i="14"/>
  <c r="E13" i="16"/>
  <c r="E14" i="16"/>
  <c r="F13" i="16"/>
  <c r="E8" i="17"/>
  <c r="D9" i="19"/>
  <c r="D15" i="19"/>
  <c r="D26" i="19"/>
  <c r="E16" i="14"/>
  <c r="E22" i="14"/>
  <c r="E7" i="16"/>
  <c r="E8" i="16"/>
  <c r="E15" i="16"/>
  <c r="E10" i="17"/>
  <c r="E11" i="18"/>
  <c r="F11" i="18"/>
  <c r="E13" i="18"/>
  <c r="E19" i="18"/>
  <c r="D7" i="19"/>
  <c r="D18" i="19"/>
  <c r="F16" i="18"/>
  <c r="D12" i="19"/>
  <c r="E20" i="21"/>
  <c r="D33" i="21"/>
  <c r="E7" i="22"/>
  <c r="E11" i="22"/>
  <c r="E8" i="18"/>
  <c r="E12" i="18"/>
  <c r="D28" i="21"/>
  <c r="E16" i="22"/>
  <c r="E7" i="23"/>
  <c r="E11" i="23"/>
  <c r="E11" i="24"/>
  <c r="E15" i="24"/>
  <c r="E9" i="21"/>
  <c r="D32" i="21"/>
  <c r="E8" i="22"/>
  <c r="E12" i="22"/>
  <c r="E8" i="23"/>
  <c r="F9" i="23"/>
  <c r="E12" i="23"/>
  <c r="E7" i="24"/>
  <c r="D29" i="21"/>
  <c r="E8" i="21"/>
  <c r="E9" i="22"/>
  <c r="E14" i="22"/>
  <c r="E9" i="23"/>
  <c r="E13" i="23"/>
  <c r="E8" i="24"/>
  <c r="F12" i="23"/>
  <c r="E6" i="24"/>
  <c r="E10" i="24"/>
  <c r="E14" i="24"/>
  <c r="D28" i="10" l="1"/>
  <c r="F11" i="20"/>
  <c r="F15" i="20"/>
  <c r="F19" i="20"/>
  <c r="F23" i="20"/>
  <c r="F14" i="20"/>
  <c r="F22" i="20"/>
  <c r="F8" i="20"/>
  <c r="F12" i="20"/>
  <c r="F16" i="20"/>
  <c r="F20" i="20"/>
  <c r="F24" i="20"/>
  <c r="F18" i="20"/>
  <c r="F9" i="20"/>
  <c r="F13" i="20"/>
  <c r="F17" i="20"/>
  <c r="F21" i="20"/>
  <c r="F10" i="20"/>
  <c r="F13" i="21"/>
  <c r="F16" i="21"/>
  <c r="F15" i="21"/>
  <c r="F17" i="21"/>
  <c r="F14" i="21"/>
  <c r="F12" i="21"/>
  <c r="F17" i="18"/>
  <c r="F11" i="16"/>
  <c r="D30" i="10"/>
  <c r="F18" i="24"/>
  <c r="F20" i="24"/>
  <c r="E20" i="24"/>
  <c r="F16" i="24"/>
  <c r="F12" i="24"/>
  <c r="F17" i="24"/>
  <c r="F13" i="24"/>
  <c r="F6" i="24"/>
  <c r="F9" i="24"/>
  <c r="F7" i="24"/>
  <c r="F10" i="24"/>
  <c r="F11" i="24"/>
  <c r="F15" i="24"/>
  <c r="F8" i="24"/>
  <c r="F14" i="24"/>
  <c r="D34" i="21"/>
  <c r="F18" i="21"/>
  <c r="F9" i="21"/>
  <c r="F22" i="21"/>
  <c r="F10" i="21"/>
  <c r="E22" i="21"/>
  <c r="F7" i="21"/>
  <c r="F8" i="21"/>
  <c r="F19" i="21"/>
  <c r="F20" i="21"/>
  <c r="F7" i="17"/>
  <c r="F13" i="17"/>
  <c r="F11" i="17"/>
  <c r="E13" i="17"/>
  <c r="F9" i="17"/>
  <c r="F8" i="17"/>
  <c r="F10" i="17"/>
  <c r="D29" i="10"/>
  <c r="E18" i="22"/>
  <c r="F18" i="22"/>
  <c r="F11" i="22"/>
  <c r="F7" i="22"/>
  <c r="F10" i="22"/>
  <c r="F14" i="22"/>
  <c r="F17" i="22"/>
  <c r="E17" i="22"/>
  <c r="C39" i="14"/>
  <c r="E27" i="14"/>
  <c r="F15" i="14"/>
  <c r="F11" i="14"/>
  <c r="F7" i="14"/>
  <c r="F23" i="14"/>
  <c r="F20" i="14"/>
  <c r="F27" i="14"/>
  <c r="F22" i="14"/>
  <c r="F19" i="14"/>
  <c r="F16" i="14"/>
  <c r="F17" i="14"/>
  <c r="E7" i="15"/>
  <c r="E8" i="10"/>
  <c r="E14" i="10"/>
  <c r="E12" i="10"/>
  <c r="D8" i="10"/>
  <c r="E10" i="10"/>
  <c r="F13" i="22"/>
  <c r="F25" i="20"/>
  <c r="E25" i="20"/>
  <c r="F12" i="18"/>
  <c r="F18" i="14"/>
  <c r="F17" i="16"/>
  <c r="E17" i="16"/>
  <c r="F14" i="16"/>
  <c r="F12" i="16"/>
  <c r="F10" i="16"/>
  <c r="F8" i="16"/>
  <c r="F7" i="16"/>
  <c r="F16" i="16"/>
  <c r="E16" i="16"/>
  <c r="E26" i="14"/>
  <c r="F26" i="14"/>
  <c r="D26" i="13"/>
  <c r="D27" i="10"/>
  <c r="D25" i="10"/>
  <c r="F21" i="18"/>
  <c r="E21" i="18"/>
  <c r="E13" i="10"/>
  <c r="E26" i="20"/>
  <c r="F7" i="20"/>
  <c r="F26" i="20"/>
  <c r="F8" i="22"/>
  <c r="F16" i="22"/>
  <c r="E21" i="21"/>
  <c r="F21" i="21"/>
  <c r="F12" i="17"/>
  <c r="E12" i="17"/>
  <c r="F6" i="14"/>
  <c r="F24" i="14"/>
  <c r="F9" i="22"/>
  <c r="E19" i="24"/>
  <c r="F19" i="24"/>
  <c r="F21" i="14"/>
  <c r="D32" i="19"/>
  <c r="F14" i="14"/>
  <c r="F9" i="14"/>
  <c r="E22" i="18"/>
  <c r="F19" i="18"/>
  <c r="F22" i="18"/>
  <c r="F18" i="18"/>
  <c r="F10" i="18"/>
  <c r="F14" i="18"/>
  <c r="E15" i="23"/>
  <c r="F15" i="23"/>
  <c r="F11" i="23"/>
  <c r="F7" i="23"/>
  <c r="F10" i="23"/>
  <c r="F13" i="23"/>
  <c r="F8" i="23"/>
  <c r="F12" i="22"/>
  <c r="F20" i="18"/>
  <c r="F8" i="18"/>
  <c r="F9" i="16"/>
  <c r="F25" i="14"/>
  <c r="F8" i="14"/>
  <c r="E32" i="19"/>
  <c r="F15" i="16"/>
  <c r="F10" i="14"/>
  <c r="F15" i="22"/>
  <c r="F12" i="14"/>
  <c r="D9" i="9"/>
  <c r="F9" i="18"/>
  <c r="E9" i="10"/>
  <c r="F7" i="18"/>
  <c r="E26" i="13" l="1"/>
  <c r="E7" i="13"/>
  <c r="E8" i="13"/>
  <c r="E6" i="13"/>
  <c r="F8" i="15"/>
  <c r="F12" i="15"/>
  <c r="F16" i="15"/>
  <c r="F20" i="15"/>
  <c r="F10" i="15"/>
  <c r="F18" i="15"/>
  <c r="F19" i="15"/>
  <c r="F9" i="15"/>
  <c r="F13" i="15"/>
  <c r="F17" i="15"/>
  <c r="F21" i="15"/>
  <c r="F14" i="15"/>
  <c r="F22" i="15"/>
  <c r="F11" i="15"/>
  <c r="F15" i="15"/>
  <c r="F7" i="15"/>
  <c r="D24" i="10"/>
  <c r="E27" i="13"/>
  <c r="D27" i="13"/>
  <c r="E24" i="13"/>
  <c r="E20" i="13"/>
  <c r="E9" i="13"/>
  <c r="E23" i="13"/>
  <c r="E15" i="13"/>
  <c r="E17" i="13"/>
  <c r="E13" i="13"/>
  <c r="E19" i="13"/>
  <c r="E11" i="13"/>
  <c r="E22" i="13"/>
  <c r="E14" i="13"/>
  <c r="E10" i="13"/>
  <c r="E18" i="13"/>
  <c r="E12" i="13"/>
  <c r="E21" i="13"/>
  <c r="E25" i="13"/>
  <c r="E16" i="13"/>
  <c r="D33" i="19"/>
  <c r="E28" i="19"/>
  <c r="E20" i="19"/>
  <c r="E12" i="19"/>
  <c r="E33" i="19"/>
  <c r="E26" i="19"/>
  <c r="E18" i="19"/>
  <c r="E10" i="19"/>
  <c r="E30" i="19"/>
  <c r="E8" i="19"/>
  <c r="E16" i="19"/>
  <c r="E24" i="19"/>
  <c r="E14" i="19"/>
  <c r="E22" i="19"/>
  <c r="E25" i="19"/>
  <c r="E17" i="19"/>
  <c r="E9" i="19"/>
  <c r="E15" i="19"/>
  <c r="E31" i="19"/>
  <c r="E11" i="19"/>
  <c r="E13" i="19"/>
  <c r="E23" i="19"/>
  <c r="E7" i="19"/>
  <c r="E27" i="19"/>
  <c r="E21" i="19"/>
  <c r="E19" i="19"/>
  <c r="E29" i="19"/>
  <c r="F24" i="15"/>
  <c r="E24" i="15"/>
</calcChain>
</file>

<file path=xl/sharedStrings.xml><?xml version="1.0" encoding="utf-8"?>
<sst xmlns="http://schemas.openxmlformats.org/spreadsheetml/2006/main" count="610" uniqueCount="333">
  <si>
    <t>2106</t>
  </si>
  <si>
    <t>México</t>
  </si>
  <si>
    <t>Holanda (Países Bajos)</t>
  </si>
  <si>
    <t>Guatemala</t>
  </si>
  <si>
    <t>Reino Unido</t>
  </si>
  <si>
    <t>Honduras</t>
  </si>
  <si>
    <t>Bélgica</t>
  </si>
  <si>
    <t>Perú</t>
  </si>
  <si>
    <t>España</t>
  </si>
  <si>
    <t>El Salvador</t>
  </si>
  <si>
    <t>Italia</t>
  </si>
  <si>
    <t>Panamá</t>
  </si>
  <si>
    <t>Alemania</t>
  </si>
  <si>
    <t>República Dominicana</t>
  </si>
  <si>
    <t>Nicaragua</t>
  </si>
  <si>
    <t>Turquía</t>
  </si>
  <si>
    <t>Noruega</t>
  </si>
  <si>
    <t>Portugal</t>
  </si>
  <si>
    <t>Francia</t>
  </si>
  <si>
    <t>Uruguay</t>
  </si>
  <si>
    <t>Trigo</t>
  </si>
  <si>
    <t>Colombia</t>
  </si>
  <si>
    <t>Argentina</t>
  </si>
  <si>
    <t>Arroz</t>
  </si>
  <si>
    <t>Chile</t>
  </si>
  <si>
    <t>Abonos minerales o químicos, que contengan nitratos y fosfatos</t>
  </si>
  <si>
    <t>Abonos minerales o químicos nitrogenados</t>
  </si>
  <si>
    <t>Canadá</t>
  </si>
  <si>
    <t>Marruecos</t>
  </si>
  <si>
    <t>Abonos minerales o químicos potásicos. Cloruro de potasio</t>
  </si>
  <si>
    <t>Rusia (Federación Rusa)</t>
  </si>
  <si>
    <t>Brasil</t>
  </si>
  <si>
    <t>China</t>
  </si>
  <si>
    <t>India</t>
  </si>
  <si>
    <t>Exportación</t>
  </si>
  <si>
    <t>Importación</t>
  </si>
  <si>
    <t>Maíz amarillo</t>
  </si>
  <si>
    <t>Café oro</t>
  </si>
  <si>
    <t>Soya</t>
  </si>
  <si>
    <t>0201</t>
  </si>
  <si>
    <t>0602</t>
  </si>
  <si>
    <t>0604</t>
  </si>
  <si>
    <t>0603</t>
  </si>
  <si>
    <t>Presentación</t>
  </si>
  <si>
    <t>Comportamiento del Comercio Exterior del Sector Agropecuario</t>
  </si>
  <si>
    <t>Cuadro 1</t>
  </si>
  <si>
    <t>Balanza comercial de cobertura agropecuaria</t>
  </si>
  <si>
    <t>Cuadro 2</t>
  </si>
  <si>
    <t>Balanza comercial de cobertura agropecuaria según sector</t>
  </si>
  <si>
    <t>Cuadro 3</t>
  </si>
  <si>
    <t>Cuadro 4</t>
  </si>
  <si>
    <t>Exportaciones de cobertura agropecuaria según país destino</t>
  </si>
  <si>
    <t>Cuadro 5</t>
  </si>
  <si>
    <t>Cuadro 6</t>
  </si>
  <si>
    <t>Valor de los principales productos exportados del sector agrícola</t>
  </si>
  <si>
    <t>Cuadro 7</t>
  </si>
  <si>
    <t>Valor de los principales productos exportados por el sector pecuario</t>
  </si>
  <si>
    <t>Cuadro 8</t>
  </si>
  <si>
    <t>Valor de los principales productos exportados por el sector pesca</t>
  </si>
  <si>
    <t>Cuadro 9</t>
  </si>
  <si>
    <t>Valor de los principales productos exportados por la industria alimentaria</t>
  </si>
  <si>
    <t>Cuadro 10</t>
  </si>
  <si>
    <t>Valor de las importaciones de cobertura agropecuaria según país origen</t>
  </si>
  <si>
    <t>Cuadro 11</t>
  </si>
  <si>
    <t>Valor de las importaciones de los principales productos importados de cobertura agropecuaria</t>
  </si>
  <si>
    <t>Cuadro 12</t>
  </si>
  <si>
    <t>Valor de los principales productos importados por el sector agrícola</t>
  </si>
  <si>
    <t>Cuadro 13</t>
  </si>
  <si>
    <t>Valor de los principales productos importados por el sector pecuario</t>
  </si>
  <si>
    <t>Cuadro 14</t>
  </si>
  <si>
    <t>Valor de los principales productos importados por el sector pesca</t>
  </si>
  <si>
    <t>Valor de los principales productos importados por la industria alimentaria</t>
  </si>
  <si>
    <t>Concepto</t>
  </si>
  <si>
    <t>I Semestre</t>
  </si>
  <si>
    <t>Variación %</t>
  </si>
  <si>
    <t>Exportaciones cobertura agropecuaria</t>
  </si>
  <si>
    <t>Exportaciones</t>
  </si>
  <si>
    <t>Importaciones cobertura agropecuaria</t>
  </si>
  <si>
    <t>Importaciones</t>
  </si>
  <si>
    <t>Balanza cobertura agropecuaria</t>
  </si>
  <si>
    <t>Balanza comercial</t>
  </si>
  <si>
    <t>Fuente:  Sepsa, con información del BCCR</t>
  </si>
  <si>
    <t>Agrícola</t>
  </si>
  <si>
    <t>Industria alimentaria</t>
  </si>
  <si>
    <t>Pecuario</t>
  </si>
  <si>
    <t>Agrícola 1/</t>
  </si>
  <si>
    <t>Industria agromanufacturera</t>
  </si>
  <si>
    <t>Pecuario 2/</t>
  </si>
  <si>
    <t>Pesca</t>
  </si>
  <si>
    <t>Pesca 3/</t>
  </si>
  <si>
    <t>Industria química, maquinaria y equipos</t>
  </si>
  <si>
    <t>Industria alimentaria 4/</t>
  </si>
  <si>
    <t>Industria agromanufacturera 5/</t>
  </si>
  <si>
    <t>Industria química, maquinaria y equipos 6/</t>
  </si>
  <si>
    <t>Otros</t>
  </si>
  <si>
    <t>Estados Unidos 1/</t>
  </si>
  <si>
    <t>Total</t>
  </si>
  <si>
    <t>1/ Incluye a Puerto Rico</t>
  </si>
  <si>
    <t>Estados Unidos</t>
  </si>
  <si>
    <t>08119000001</t>
  </si>
  <si>
    <t>09011130</t>
  </si>
  <si>
    <t>2103</t>
  </si>
  <si>
    <t>20094</t>
  </si>
  <si>
    <t>07141</t>
  </si>
  <si>
    <t>0201-0202</t>
  </si>
  <si>
    <t>1905</t>
  </si>
  <si>
    <t>0304</t>
  </si>
  <si>
    <t>Partida</t>
  </si>
  <si>
    <t>Descripción</t>
  </si>
  <si>
    <t>080390110000</t>
  </si>
  <si>
    <t>Banano</t>
  </si>
  <si>
    <t>0202</t>
  </si>
  <si>
    <t>080430000019</t>
  </si>
  <si>
    <t>Piña</t>
  </si>
  <si>
    <t>210690300019</t>
  </si>
  <si>
    <t xml:space="preserve">Los demás jarabes y concentrados </t>
  </si>
  <si>
    <t>Azúcar</t>
  </si>
  <si>
    <t>Plantas ornamentales</t>
  </si>
  <si>
    <t>Jugo de piña</t>
  </si>
  <si>
    <t>Aceite de palma</t>
  </si>
  <si>
    <t>Carne de bovino</t>
  </si>
  <si>
    <t>Salsas y preparaciones</t>
  </si>
  <si>
    <t>Piñas sin cocer o cocidas en agua</t>
  </si>
  <si>
    <t>Yuca</t>
  </si>
  <si>
    <t>Productos de panadería fina</t>
  </si>
  <si>
    <t>080719000000</t>
  </si>
  <si>
    <t>Melón</t>
  </si>
  <si>
    <t>080711000000</t>
  </si>
  <si>
    <t>Sandías</t>
  </si>
  <si>
    <t>200899900020</t>
  </si>
  <si>
    <t>Frutas tropicales conservadas</t>
  </si>
  <si>
    <t>210690300090</t>
  </si>
  <si>
    <t>Las demás preparaciones alimenticias</t>
  </si>
  <si>
    <t>220710100000</t>
  </si>
  <si>
    <t>Alcohol etílico absoluto sin desnaturalizar con grado alcohólico</t>
  </si>
  <si>
    <t>20091</t>
  </si>
  <si>
    <t>Jugo de naranja</t>
  </si>
  <si>
    <t>Follajes, hojas y demás</t>
  </si>
  <si>
    <t>07099920</t>
  </si>
  <si>
    <t>07145010</t>
  </si>
  <si>
    <t>Piñas sin cocer o cocidas en agua o vapor</t>
  </si>
  <si>
    <t>Flores y capullos</t>
  </si>
  <si>
    <t>Chayote</t>
  </si>
  <si>
    <t>120710100000</t>
  </si>
  <si>
    <t>Nuez y almendra de palma para la siembra</t>
  </si>
  <si>
    <t>080450100010</t>
  </si>
  <si>
    <t>Mangos</t>
  </si>
  <si>
    <t>Tiquisque</t>
  </si>
  <si>
    <t>0401</t>
  </si>
  <si>
    <t>Leche y nata sin concentrar</t>
  </si>
  <si>
    <t>Carne bovina congelada</t>
  </si>
  <si>
    <t>Carne bovina fresca o refrigerada</t>
  </si>
  <si>
    <t>0402</t>
  </si>
  <si>
    <t>Leche y nata concentradas</t>
  </si>
  <si>
    <t>0404</t>
  </si>
  <si>
    <t>0407</t>
  </si>
  <si>
    <t>0206</t>
  </si>
  <si>
    <t>0406</t>
  </si>
  <si>
    <t>Quesos y requesón</t>
  </si>
  <si>
    <t>0403</t>
  </si>
  <si>
    <t>Suero de mantequilla, leche y nata cuajada</t>
  </si>
  <si>
    <t>0105</t>
  </si>
  <si>
    <t>0405</t>
  </si>
  <si>
    <t>Gallos, gallinas, patos, gansos y pavos vivos</t>
  </si>
  <si>
    <t>Mantequilla y demás materias grasas de la leche</t>
  </si>
  <si>
    <t>0203</t>
  </si>
  <si>
    <t>0207</t>
  </si>
  <si>
    <t>Filetes y demás carne de pescado</t>
  </si>
  <si>
    <t>0302</t>
  </si>
  <si>
    <t>Pescado fresco o refrigerado, excepto filetes</t>
  </si>
  <si>
    <t>0306</t>
  </si>
  <si>
    <t>Crustáceos</t>
  </si>
  <si>
    <t>0305</t>
  </si>
  <si>
    <t>Pescado seco, salado o en salmuera</t>
  </si>
  <si>
    <t>0303</t>
  </si>
  <si>
    <t xml:space="preserve">Pescado congelado, excepto los filetes </t>
  </si>
  <si>
    <t>0301</t>
  </si>
  <si>
    <t>Nota: Productos incluidos en el capítulo 03 del Sistema Arancelario Centroamericano - SAC</t>
  </si>
  <si>
    <t>Preparaciones alimenticias</t>
  </si>
  <si>
    <t>2009</t>
  </si>
  <si>
    <t>Jugos de frutas</t>
  </si>
  <si>
    <t>1701</t>
  </si>
  <si>
    <t>Azúcar en bruto</t>
  </si>
  <si>
    <t>1511</t>
  </si>
  <si>
    <t>2008</t>
  </si>
  <si>
    <t>Frutas u otros frutos y demás partes comestibles</t>
  </si>
  <si>
    <t>Aceite de palma y sus fracciones</t>
  </si>
  <si>
    <t>2309</t>
  </si>
  <si>
    <t>Preparaciones alimento para  animales</t>
  </si>
  <si>
    <t>2202</t>
  </si>
  <si>
    <t>1604</t>
  </si>
  <si>
    <t>Preparaciones y conservas de pescado</t>
  </si>
  <si>
    <t>Agua, incluidas el agua mineral y la gaseada</t>
  </si>
  <si>
    <t>2007</t>
  </si>
  <si>
    <t>Purés y pastas de frutas</t>
  </si>
  <si>
    <t>1513</t>
  </si>
  <si>
    <t>2208</t>
  </si>
  <si>
    <t>Alcohol etílico sin desnaturalizar con grado alcohólico volumétrico inferior a 80% vol</t>
  </si>
  <si>
    <t>2207</t>
  </si>
  <si>
    <t>Aceites de coco (de copra), de almendra de palma o babasu, y sus fracciones</t>
  </si>
  <si>
    <t>1704</t>
  </si>
  <si>
    <t>Alcohol etílico sin desnaturalizar con grado alcohólico volumétrico superior o igual a 80% vol</t>
  </si>
  <si>
    <t>Artículos de confitería sin cacao</t>
  </si>
  <si>
    <t>1901</t>
  </si>
  <si>
    <t>1806</t>
  </si>
  <si>
    <t>2002</t>
  </si>
  <si>
    <t>2004</t>
  </si>
  <si>
    <t>2304</t>
  </si>
  <si>
    <t>Alcohol etílico grado superior o igual a 80% vol</t>
  </si>
  <si>
    <t>2303</t>
  </si>
  <si>
    <t>38089</t>
  </si>
  <si>
    <t>Fungicidas</t>
  </si>
  <si>
    <t>0302-0303-0304</t>
  </si>
  <si>
    <t xml:space="preserve">Pescado, filetes y demás carnes de pescado </t>
  </si>
  <si>
    <t>08051000</t>
  </si>
  <si>
    <t>Naranjas</t>
  </si>
  <si>
    <t>230400100000</t>
  </si>
  <si>
    <t>Harina de residuo de la extracción de aceite de soya</t>
  </si>
  <si>
    <t>Carne porcina, fresca, refrigerada o congelada</t>
  </si>
  <si>
    <t>071333</t>
  </si>
  <si>
    <t>Frijol</t>
  </si>
  <si>
    <t>200410000020</t>
  </si>
  <si>
    <t>Hojuelas fritas</t>
  </si>
  <si>
    <t>Tomates preparados o conservados</t>
  </si>
  <si>
    <t>b/ Incluye las subpartidas: 310210, 310229, 310230, 310240, 310260 y 310290</t>
  </si>
  <si>
    <t>080810000000</t>
  </si>
  <si>
    <t>Manzanas</t>
  </si>
  <si>
    <t>080440000010</t>
  </si>
  <si>
    <t>Aguacate</t>
  </si>
  <si>
    <t>110710000000</t>
  </si>
  <si>
    <t>Malta sin tostar</t>
  </si>
  <si>
    <t>100590300090</t>
  </si>
  <si>
    <t>Maíz blanco</t>
  </si>
  <si>
    <t>0901113000</t>
  </si>
  <si>
    <t>080610000000</t>
  </si>
  <si>
    <t>Uvas frescas</t>
  </si>
  <si>
    <t>110812000000</t>
  </si>
  <si>
    <t>Almidón de maíz</t>
  </si>
  <si>
    <t xml:space="preserve">Arroz con cáscara </t>
  </si>
  <si>
    <t>Carnes de la especie porcina fresca, refrigerada</t>
  </si>
  <si>
    <t>Carnes y despojos de comestibles de aves</t>
  </si>
  <si>
    <t>Huevos de ave con cáscara, frescos, conservados o cocidos.</t>
  </si>
  <si>
    <t>Pescado congelado</t>
  </si>
  <si>
    <t>Pescado fresco o refrigerado</t>
  </si>
  <si>
    <t>0307</t>
  </si>
  <si>
    <t>Moluscos</t>
  </si>
  <si>
    <t>Peces o pescados, vivos</t>
  </si>
  <si>
    <t>Productos de panadería</t>
  </si>
  <si>
    <t>Preparaciones para alimentación de animales</t>
  </si>
  <si>
    <t>Extracto de malta</t>
  </si>
  <si>
    <t>Preparaciones para salsas y salsas preparadas</t>
  </si>
  <si>
    <t>Artículos de confitería</t>
  </si>
  <si>
    <t>Las demás hortalizas preparadas o conservadas</t>
  </si>
  <si>
    <t>Tortas y demás residuos sólidos de la extracción del aceite de soya</t>
  </si>
  <si>
    <t>Nota:  Productos incluidos en los capítulos del 15 al 24 del Sistema Arancelario Centroamericano - SAC</t>
  </si>
  <si>
    <t>Costa Rica:  Balanza comercial  de cobertura agropecuaria, I Semestre 2022-2023.</t>
  </si>
  <si>
    <t>Costa Rica:  Balanza comercial de cobertura agropecuaria según sector, I Semestre 2022-2023.</t>
  </si>
  <si>
    <t xml:space="preserve">Costa Rica:  Exportaciones cobertura agropecuaria según país destino,
I Semestre 2022-2023. </t>
  </si>
  <si>
    <t xml:space="preserve">Costa Rica.  Valor de los principales productos exportados por el sector agrícola,
I Semestre 2022-2023. </t>
  </si>
  <si>
    <t xml:space="preserve">Costa Rica. Valor de los principales productos exportados por el sector pesca, I Semestre 2022-2023. </t>
  </si>
  <si>
    <t xml:space="preserve">Costa Rica. Valor de los principales productos exportados por la industria alimentaria, 
I Semestre 2022-2023. </t>
  </si>
  <si>
    <t>Costa Rica. Valor de las importaciones cobertura agropecuaria según país origen,
I Semestre 2022-2023.</t>
  </si>
  <si>
    <t>Costa Rica.  Valor de las importaciones de los principales productos  importados de cobertura
agropecuaria, I Semestre 2022-2023.</t>
  </si>
  <si>
    <t>Costa Rica.  Valor de los principales productos importados por el sector agrícola, I Semestre 2022-2023.</t>
  </si>
  <si>
    <t xml:space="preserve">Costa Rica. Valor de los principales productos importados por el sector pesca, I Semestre 2022-2023. </t>
  </si>
  <si>
    <t>Secretaría Ejecutiva de Planificación Sectorial Agropecuaria</t>
  </si>
  <si>
    <t>Elaborado por:</t>
  </si>
  <si>
    <t>Sandra Mora Ramírez, UAIE, Sepsa</t>
  </si>
  <si>
    <t>Revisado por:</t>
  </si>
  <si>
    <t>Dennis Monge Cordero, Coordinador UAIE, Sepsa</t>
  </si>
  <si>
    <t>Portada:</t>
  </si>
  <si>
    <t>Iver Brade Monge</t>
  </si>
  <si>
    <t>Comercio Exterior del Sector Agropecuario. Primer Semestre 2022-2023</t>
  </si>
  <si>
    <t>Con base en información suministrada por el Banco Central de Costa Rica</t>
  </si>
  <si>
    <t>Setiembre, 2023</t>
  </si>
  <si>
    <t>Página</t>
  </si>
  <si>
    <t>CONTENIDO</t>
  </si>
  <si>
    <t>ÍNDICE DE CUADROS</t>
  </si>
  <si>
    <t>A.</t>
  </si>
  <si>
    <t>B.</t>
  </si>
  <si>
    <t>C.</t>
  </si>
  <si>
    <t>BALANZA COMERCIAL NACIONAL Y DE COBERTURA AGROPECUARIA</t>
  </si>
  <si>
    <t>EXPORTACIONES DE COBERTURA AGROPECUARIA</t>
  </si>
  <si>
    <t>IMPORTACIONES DE COBERTURA AGROPECUARIA</t>
  </si>
  <si>
    <r>
      <rPr>
        <vertAlign val="superscript"/>
        <sz val="11"/>
        <rFont val="Calibri"/>
        <family val="2"/>
        <scheme val="minor"/>
      </rPr>
      <t xml:space="preserve">1/ </t>
    </r>
    <r>
      <rPr>
        <sz val="11"/>
        <rFont val="Calibri"/>
        <family val="2"/>
        <scheme val="minor"/>
      </rPr>
      <t>Cobertura Agropecuaria incluye: productos agrícolas, pecuarios, pesqueros, industria alimentaria, industria agromanufacturera e industria química, maquinaria y equipos (de uso agropecuario); según el Sistema Arancelario Centroamericano SAC.</t>
    </r>
  </si>
  <si>
    <t>Participación % 2023</t>
  </si>
  <si>
    <t>Residuos de la industria del almidón</t>
  </si>
  <si>
    <t>PRESENTACIÓN</t>
  </si>
  <si>
    <t>0714401000</t>
  </si>
  <si>
    <t>Ñampí</t>
  </si>
  <si>
    <t>Harina de maíz</t>
  </si>
  <si>
    <t>110220000000</t>
  </si>
  <si>
    <t>Las demás nueces y almendras de palma</t>
  </si>
  <si>
    <t>120710900000</t>
  </si>
  <si>
    <t>Tomates enteros o en trozos</t>
  </si>
  <si>
    <t>200290100000</t>
  </si>
  <si>
    <t>230330000000</t>
  </si>
  <si>
    <t>Residuos de la industrial del almidón</t>
  </si>
  <si>
    <t>b/ Incluye las subpartidas: 310551, 310559, 310560 y 310590</t>
  </si>
  <si>
    <t>3102 a/</t>
  </si>
  <si>
    <t>3105 b/</t>
  </si>
  <si>
    <t>Balanza comercial agropecuaria, primer semestre 2023</t>
  </si>
  <si>
    <r>
      <t xml:space="preserve">
</t>
    </r>
    <r>
      <rPr>
        <b/>
        <sz val="14"/>
        <color theme="4" tint="-0.249977111117893"/>
        <rFont val="Calibri"/>
        <family val="2"/>
        <scheme val="minor"/>
      </rPr>
      <t xml:space="preserve">
Importaciones cobertura agropecuaria, primer semestre 2023</t>
    </r>
    <r>
      <rPr>
        <sz val="11"/>
        <rFont val="Calibri"/>
        <family val="2"/>
        <scheme val="minor"/>
      </rPr>
      <t xml:space="preserve">
En cuanto a las importaciones de bienes de origen o uso agropecuario</t>
    </r>
    <r>
      <rPr>
        <sz val="11"/>
        <rFont val="Calibri"/>
        <family val="2"/>
        <scheme val="minor"/>
      </rPr>
      <t xml:space="preserve"> en el primer semestre 2023 alcanzaron un monto de USD 1 819,5 millones, es decir USD 311,4 millones más que lo importado en el mismo período de 2022, lo que significó un incremento de 20,6%. Dichas importaciones representaron el 16,4% del total importado por el país.
Los principales productos importados fueron: el maíz amarillo (USD 186,7 millones), la soya (USD 93,0 millones), las preparaciones alimenticias (USD 84,9 millones), el arroz (USD 82,3 millones) y los fungicidas (USD 68,1 millones), en conjunto estos bienes representaron el 28,3% de las importaciones agropecuarias. De estos productos el arroz fue el que evidenció el mayor aumento con respecto al primer semestre de 2022, llegando a registrar una tasa de variación de 132,2%.
Por otra parte, Estados Unidos de América continua siendo el principal proveedor de bienes agropecuarios, de este mercado provino el 36,7%, otros mercados importantes fueron: México (7,2%), Brasil (7,2%) y Nicaragua (5,9%).
Cabe señalar que las importaciones de Brasil crecieron en un 526%, esto debido a importante aumento que se dio en las importaciones de maíz amarillo y arroz con este origen.  
</t>
    </r>
  </si>
  <si>
    <t>(miles de USD)</t>
  </si>
  <si>
    <t xml:space="preserve"> (miles de USD)</t>
  </si>
  <si>
    <t xml:space="preserve">  (miles de USD)</t>
  </si>
  <si>
    <t>Variación
 %</t>
  </si>
  <si>
    <t>1/ Productos incluidos en los capítulos del 06 al 14 del Sistema Arancelario Centroamericano (SAC)</t>
  </si>
  <si>
    <t>2/ Productos incluidos en los capítulos del 01 al 02 y del 04 al 05, del SAC</t>
  </si>
  <si>
    <t>3/ Productos incluidos en el capítulo 03 del SAC</t>
  </si>
  <si>
    <t>4/ Productos incluidos en los capítulos del 15 al 24 del SAC</t>
  </si>
  <si>
    <t xml:space="preserve">5/ Productos incluidos en los capítulos 41, 44,  50 y 52 del SAC </t>
  </si>
  <si>
    <t>6/ Productos incluidos en los capítulos 31, 38, 82 y 84  del SAC</t>
  </si>
  <si>
    <t>Costa Rica.  Valor de las exportaciones de los principales productos  exportados de
cobertura agropecuaria, I Semestre 2022-2023.</t>
  </si>
  <si>
    <t>Costa Rica. Valor de los principales productos exportados por el sector pecuario, 
I Semestre 2022-2023.</t>
  </si>
  <si>
    <t>Nota: Productos incluidos en los capítulos del 06 al 14 del SAC</t>
  </si>
  <si>
    <t>Costa Rica. Valor de los principales productos importados por el sector pecuario, 
I Semestre 2022-2023.</t>
  </si>
  <si>
    <t>Nota: Productos incluidos en los capítulos del 01 al 02 y del 04 al 05, del  SAC</t>
  </si>
  <si>
    <t>Nota:  Productos incluidos en los capítulos del 06 al 14 del  SAC</t>
  </si>
  <si>
    <t>Nota: Productos incluidos en el capítulo 03 del SAC</t>
  </si>
  <si>
    <t>Nota: Productos incluidos en los capítulos del 15 al 24 del SAC</t>
  </si>
  <si>
    <t>Nota:  Productos incluidos en los capítulos del 01 al 02 y del 04 al 05, del SAC</t>
  </si>
  <si>
    <t xml:space="preserve">Costa Rica. Valor de los principales productos importados por la industria alimentaria,
 I Semestre 2022-2023. </t>
  </si>
  <si>
    <t xml:space="preserve">
Balanza comercial agropecuaria, primer semestre 2023</t>
  </si>
  <si>
    <t>Exportaciones cobertura agropecuaria, primer semestre 2023</t>
  </si>
  <si>
    <t>Importaciones cobertura agropecuaria, primer semestre 2023</t>
  </si>
  <si>
    <t>Valor de las exportaciones de los principales productos exportados de cobertura agropecuaria</t>
  </si>
  <si>
    <t>Lacto suero incluso concentrado</t>
  </si>
  <si>
    <t>Despojos comestibles bovinos, porcinos, ovinos, etc.</t>
  </si>
  <si>
    <t>Lacto sueros</t>
  </si>
  <si>
    <t>Chocolate y demás preparaciones alimenticias que contengan cacao</t>
  </si>
  <si>
    <r>
      <rPr>
        <sz val="10.5"/>
        <rFont val="Calibri"/>
        <family val="2"/>
        <scheme val="minor"/>
      </rPr>
      <t>En el primer semestre 2023 el saldo de la balanza comercial agropecuaria</t>
    </r>
    <r>
      <rPr>
        <vertAlign val="superscript"/>
        <sz val="10.5"/>
        <rFont val="Calibri"/>
        <family val="2"/>
        <scheme val="minor"/>
      </rPr>
      <t xml:space="preserve"> 1/</t>
    </r>
    <r>
      <rPr>
        <sz val="10.5"/>
        <rFont val="Calibri"/>
        <family val="2"/>
        <scheme val="minor"/>
      </rPr>
      <t xml:space="preserve"> alcanzó un monto de USD 1 470,4 millones, lo que equivale a un incremento del 5,2% con relación al mismo período de 2022, lo cual sigue evidenciando un superávit en la balanza agropecuaria lo que sitúa al país como un exportador neto de productos agropecuarios y demuestra la importancia del Sector Agropecuario en la generación de divisas.</t>
    </r>
    <r>
      <rPr>
        <sz val="11"/>
        <rFont val="Calibri"/>
        <family val="2"/>
        <scheme val="minor"/>
      </rPr>
      <t xml:space="preserve">
</t>
    </r>
    <r>
      <rPr>
        <b/>
        <sz val="14"/>
        <color theme="4" tint="-0.249977111117893"/>
        <rFont val="Calibri"/>
        <family val="2"/>
        <scheme val="minor"/>
      </rPr>
      <t>Exportaciones cobertura agropecuaria, primer semestre 2023</t>
    </r>
    <r>
      <rPr>
        <sz val="11"/>
        <rFont val="Calibri"/>
        <family val="2"/>
        <scheme val="minor"/>
      </rPr>
      <t xml:space="preserve">
</t>
    </r>
    <r>
      <rPr>
        <sz val="10.5"/>
        <rFont val="Calibri"/>
        <family val="2"/>
        <scheme val="minor"/>
      </rPr>
      <t xml:space="preserve">En lo que respecta a las exportaciones de bienes agropecuarios durante los primeros seis meses de 2023 acumularon una cifra de USD 3 289,9 millones, monto mayor en 13,2% a las colocaciones en el exterior en el mismo período 2022. Dichas exportaciones representaron el 36,3% del total exportado por el país.  Este incremento fue resultado principalmente del desempeño de los productos agrícolas, los cuales en conjunto registraron una tasa interanual del 18,2%, debido específicamente al aumento de las exportaciones de banano y de piña que crecieron un 29,6% y 15,9% respectivamente.
El comportamiento de las exportaciones de banano fue impulsado por el aumento de las colocaciones en los mercados de Estados Unidos de América y de Bélgica, las cuales crecieron un 20,3% y un 74,7% respectivamente. En el caso de la piña el incremento fue resultado del desempeño de las ventas con destino a Estados Unidos de América que creció cerca del 15,0%; mientras que las ventas en el mercado de España aumentaron un 31,0%. 
Cinco productos concentraron el 55,9% del total exportado de cobertura agropecuaria, los cuales fueron: el banano (USD 624,4 millones), la piña (USD 574,4 millones), los jarabes y concentrados (USD 311,6 millones), el café oro (USD 232,9 millones) y el aceite de palma (USD 94,3 millones); además de estos, otros bienes importantes fueron: el jugo de piña, las salsas y preparaciones, la yuca y la carne de bovino. De estos productos, solo los jarabes y concentrados presentaron una tasa de variación negativa respecto al mismo período de 2022 la cual se estimó en -3,5%; mientras que las exportaciones de las salsas y preparaciones registraron el mayor aumento del período siendo este de 40,9%.
El aumento de las ventas en el exterior de las salsas y preparaciones se debió al incremento de las exportaciones a Guatemala (40,8%), mercado que en el primer semestre de 2023 absorbió el 39,5% de las exportaciones de este producto. 
Estados Unidos de América continúa siendo el principal socio comercial para los productos agropecuarios, dicho destino durante los primeros seis meses de 2023 absorbió el 31,4%; otros destinos importantes para los bienes agropecuarios fueron los Países Bajos con una participación del 8,6%, Guatemala 6,3%, Bélgica 5,2%, España 4,7% y Nicaragua 4,3%; mercados que concentraron el 60,5% del total de las exportaciones agropecuarias. De estos mercados las exportaciones hacia España fueron las que evidenciaron un mayor aumento (75,1%).
</t>
    </r>
  </si>
  <si>
    <t xml:space="preserve">Puede visualizar este documento en la dirección: www.infoagro.go.cr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</si>
</sst>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0.0%"/>
    <numFmt numFmtId="165" formatCode="_(* #,##0.0_);_(* \(#,##0.0\);_(* &quot;-&quot;??_);_(@_)"/>
    <numFmt numFmtId="166" formatCode="_(* #,##0.0_);_(* \(#,##0.0\);_(* &quot;-&quot;?_);_(@_)"/>
    <numFmt numFmtId="167" formatCode="0.0"/>
    <numFmt numFmtId="168" formatCode="#,##0.0"/>
    <numFmt numFmtId="169" formatCode="_(* #,##0_);_(* \(#,##0\);_(* &quot;-&quot;??_);_(@_)"/>
    <numFmt numFmtId="170" formatCode="0.0_)"/>
  </numFmts>
  <fonts count="32"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1"/>
      <color rgb="FFFF0000"/>
      <name val="Calibri"/>
      <family val="2"/>
      <scheme val="minor"/>
    </font>
    <font>
      <sz val="10"/>
      <name val="Arial"/>
      <family val="2"/>
    </font>
    <font>
      <sz val="10"/>
      <name val="MS Sans Serif"/>
      <family val="2"/>
    </font>
    <font>
      <b/>
      <sz val="16"/>
      <color theme="4" tint="-0.249977111117893"/>
      <name val="Calibri"/>
      <family val="2"/>
      <scheme val="minor"/>
    </font>
    <font>
      <b/>
      <sz val="11"/>
      <color theme="1"/>
      <name val="Calibri"/>
      <family val="2"/>
    </font>
    <font>
      <b/>
      <sz val="11"/>
      <name val="Calibri"/>
      <family val="2"/>
      <scheme val="minor"/>
    </font>
    <font>
      <b/>
      <sz val="11"/>
      <color indexed="9"/>
      <name val="Calibri"/>
      <family val="2"/>
      <scheme val="minor"/>
    </font>
    <font>
      <b/>
      <sz val="11"/>
      <color indexed="54"/>
      <name val="Calibri"/>
      <family val="2"/>
      <scheme val="minor"/>
    </font>
    <font>
      <sz val="10"/>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2"/>
      <color rgb="FFFF0000"/>
      <name val="Tahoma"/>
      <family val="2"/>
    </font>
    <font>
      <b/>
      <sz val="11"/>
      <name val="Calibri"/>
      <family val="2"/>
    </font>
    <font>
      <b/>
      <sz val="11"/>
      <color rgb="FF000000"/>
      <name val="Calibri"/>
      <family val="2"/>
    </font>
    <font>
      <sz val="11"/>
      <color rgb="FF000000"/>
      <name val="Calibri"/>
      <family val="2"/>
    </font>
    <font>
      <sz val="10.5"/>
      <color rgb="FF000000"/>
      <name val="Calibri"/>
      <family val="2"/>
    </font>
    <font>
      <sz val="11"/>
      <name val="Calibri"/>
      <family val="2"/>
    </font>
    <font>
      <b/>
      <sz val="14"/>
      <color theme="4" tint="-0.249977111117893"/>
      <name val="Calibri"/>
      <family val="2"/>
      <scheme val="minor"/>
    </font>
    <font>
      <vertAlign val="superscript"/>
      <sz val="11"/>
      <name val="Calibri"/>
      <family val="2"/>
      <scheme val="minor"/>
    </font>
    <font>
      <b/>
      <sz val="12"/>
      <color theme="0"/>
      <name val="Calibri"/>
      <family val="2"/>
      <scheme val="minor"/>
    </font>
    <font>
      <sz val="10"/>
      <color rgb="FF000000"/>
      <name val="Trebuchet MS"/>
      <family val="2"/>
    </font>
    <font>
      <sz val="11"/>
      <color theme="0"/>
      <name val="Calibri"/>
      <family val="2"/>
      <scheme val="minor"/>
    </font>
    <font>
      <u/>
      <sz val="11"/>
      <color theme="10"/>
      <name val="Calibri"/>
      <family val="2"/>
      <scheme val="minor"/>
    </font>
    <font>
      <sz val="10.5"/>
      <name val="Calibri"/>
      <family val="2"/>
      <scheme val="minor"/>
    </font>
    <font>
      <vertAlign val="superscript"/>
      <sz val="10.5"/>
      <name val="Calibri"/>
      <family val="2"/>
      <scheme val="minor"/>
    </font>
  </fonts>
  <fills count="5">
    <fill>
      <patternFill patternType="none"/>
    </fill>
    <fill>
      <patternFill patternType="gray125"/>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theme="0" tint="-0.14999847407452621"/>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xf numFmtId="0" fontId="8" fillId="0" borderId="0"/>
    <xf numFmtId="0" fontId="8" fillId="0" borderId="0"/>
    <xf numFmtId="0" fontId="7" fillId="0" borderId="0"/>
    <xf numFmtId="0" fontId="29" fillId="0" borderId="0" applyNumberFormat="0" applyFill="0" applyBorder="0" applyAlignment="0" applyProtection="0"/>
  </cellStyleXfs>
  <cellXfs count="290">
    <xf numFmtId="0" fontId="0" fillId="0" borderId="0" xfId="0"/>
    <xf numFmtId="164" fontId="0" fillId="0" borderId="0" xfId="2" applyNumberFormat="1" applyFont="1"/>
    <xf numFmtId="0" fontId="0" fillId="0" borderId="0" xfId="0" applyFill="1"/>
    <xf numFmtId="165" fontId="0" fillId="0" borderId="0" xfId="1" applyNumberFormat="1" applyFont="1"/>
    <xf numFmtId="164" fontId="0" fillId="0" borderId="0" xfId="2" applyNumberFormat="1" applyFont="1" applyFill="1"/>
    <xf numFmtId="0" fontId="4" fillId="0" borderId="0" xfId="0" applyFont="1"/>
    <xf numFmtId="0" fontId="0" fillId="0" borderId="0" xfId="0" applyAlignment="1"/>
    <xf numFmtId="0" fontId="0" fillId="0" borderId="0" xfId="0" applyAlignment="1">
      <alignment vertical="top"/>
    </xf>
    <xf numFmtId="0" fontId="0" fillId="0" borderId="0" xfId="0" applyFont="1"/>
    <xf numFmtId="3" fontId="0" fillId="0" borderId="0" xfId="0" applyNumberFormat="1" applyFont="1"/>
    <xf numFmtId="0" fontId="0" fillId="0" borderId="0" xfId="0" applyFont="1" applyFill="1"/>
    <xf numFmtId="0" fontId="6" fillId="0" borderId="0" xfId="0" applyFont="1"/>
    <xf numFmtId="0" fontId="11" fillId="0" borderId="0" xfId="3" applyFont="1" applyFill="1" applyAlignment="1">
      <alignment horizontal="center"/>
    </xf>
    <xf numFmtId="0" fontId="11" fillId="0" borderId="0" xfId="3" applyFont="1" applyFill="1" applyBorder="1" applyAlignment="1">
      <alignment horizontal="center"/>
    </xf>
    <xf numFmtId="0" fontId="2" fillId="0" borderId="0" xfId="0" applyFont="1" applyFill="1" applyBorder="1" applyAlignment="1">
      <alignment horizontal="center" vertical="center" wrapText="1"/>
    </xf>
    <xf numFmtId="0" fontId="11" fillId="0" borderId="0" xfId="3" applyFont="1"/>
    <xf numFmtId="0" fontId="11" fillId="0" borderId="0" xfId="3" applyFont="1" applyFill="1"/>
    <xf numFmtId="0" fontId="5" fillId="0" borderId="0" xfId="3" applyFont="1"/>
    <xf numFmtId="3" fontId="5" fillId="0" borderId="0" xfId="3" applyNumberFormat="1" applyFont="1"/>
    <xf numFmtId="164" fontId="5" fillId="0" borderId="0" xfId="2" applyNumberFormat="1" applyFont="1" applyFill="1" applyBorder="1" applyProtection="1">
      <protection hidden="1"/>
    </xf>
    <xf numFmtId="0" fontId="11" fillId="4" borderId="0" xfId="3" applyFont="1" applyFill="1" applyBorder="1"/>
    <xf numFmtId="3" fontId="11" fillId="4" borderId="0" xfId="3" applyNumberFormat="1" applyFont="1" applyFill="1" applyBorder="1"/>
    <xf numFmtId="0" fontId="5" fillId="0" borderId="1" xfId="3" applyFont="1" applyBorder="1"/>
    <xf numFmtId="3" fontId="5" fillId="0" borderId="1" xfId="3" applyNumberFormat="1" applyFont="1" applyBorder="1"/>
    <xf numFmtId="3" fontId="5" fillId="0" borderId="0" xfId="3" applyNumberFormat="1" applyFont="1" applyFill="1" applyBorder="1"/>
    <xf numFmtId="0" fontId="5" fillId="0" borderId="0" xfId="3" applyFont="1" applyFill="1" applyBorder="1"/>
    <xf numFmtId="3" fontId="5" fillId="0" borderId="0" xfId="3" applyNumberFormat="1" applyFont="1" applyFill="1"/>
    <xf numFmtId="166" fontId="0" fillId="0" borderId="0" xfId="0" applyNumberFormat="1" applyFont="1"/>
    <xf numFmtId="166" fontId="0" fillId="0" borderId="0" xfId="0" applyNumberFormat="1" applyFont="1" applyFill="1"/>
    <xf numFmtId="0" fontId="11" fillId="0" borderId="0" xfId="3" applyFont="1" applyAlignment="1"/>
    <xf numFmtId="0" fontId="5" fillId="0" borderId="0" xfId="4" applyFont="1"/>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5" fillId="0" borderId="0" xfId="4" applyFont="1" applyFill="1"/>
    <xf numFmtId="0" fontId="4" fillId="4" borderId="0" xfId="0" applyFont="1" applyFill="1" applyBorder="1"/>
    <xf numFmtId="3" fontId="11" fillId="4" borderId="0" xfId="4" applyNumberFormat="1" applyFont="1" applyFill="1" applyBorder="1"/>
    <xf numFmtId="168" fontId="11" fillId="4" borderId="0" xfId="4" applyNumberFormat="1" applyFont="1" applyFill="1" applyBorder="1"/>
    <xf numFmtId="0" fontId="5" fillId="0" borderId="0" xfId="4" applyFont="1" applyFill="1" applyAlignment="1">
      <alignment horizontal="left" indent="1"/>
    </xf>
    <xf numFmtId="3" fontId="5" fillId="0" borderId="0" xfId="4" applyNumberFormat="1" applyFont="1" applyFill="1"/>
    <xf numFmtId="168" fontId="5" fillId="0" borderId="0" xfId="4" applyNumberFormat="1" applyFont="1"/>
    <xf numFmtId="0" fontId="5" fillId="0" borderId="0" xfId="4" applyFont="1" applyAlignment="1">
      <alignment horizontal="left" indent="1"/>
    </xf>
    <xf numFmtId="0" fontId="4" fillId="0" borderId="0" xfId="0" applyFont="1" applyFill="1" applyBorder="1"/>
    <xf numFmtId="3" fontId="4" fillId="0" borderId="0" xfId="0" applyNumberFormat="1" applyFont="1" applyFill="1" applyBorder="1"/>
    <xf numFmtId="168" fontId="4" fillId="0" borderId="0" xfId="0" applyNumberFormat="1" applyFont="1" applyFill="1" applyBorder="1"/>
    <xf numFmtId="3" fontId="5" fillId="0" borderId="0" xfId="4" applyNumberFormat="1" applyFont="1"/>
    <xf numFmtId="0" fontId="5" fillId="0" borderId="1" xfId="4" applyFont="1" applyBorder="1" applyAlignment="1">
      <alignment horizontal="left" indent="1"/>
    </xf>
    <xf numFmtId="3" fontId="5" fillId="0" borderId="1" xfId="4" applyNumberFormat="1" applyFont="1" applyBorder="1"/>
    <xf numFmtId="168" fontId="5" fillId="0" borderId="1" xfId="4" applyNumberFormat="1" applyFont="1" applyBorder="1"/>
    <xf numFmtId="168" fontId="5" fillId="0" borderId="0" xfId="3" applyNumberFormat="1" applyFont="1"/>
    <xf numFmtId="0" fontId="3" fillId="0" borderId="0" xfId="0" applyFont="1"/>
    <xf numFmtId="0" fontId="0" fillId="0" borderId="0" xfId="0" applyFont="1" applyAlignment="1">
      <alignment horizontal="left"/>
    </xf>
    <xf numFmtId="169" fontId="0" fillId="0" borderId="0" xfId="1" applyNumberFormat="1" applyFont="1"/>
    <xf numFmtId="0" fontId="0" fillId="0" borderId="1" xfId="0" applyFont="1" applyBorder="1"/>
    <xf numFmtId="0" fontId="1" fillId="0" borderId="0" xfId="0" applyFont="1"/>
    <xf numFmtId="169" fontId="1" fillId="0" borderId="0" xfId="0" applyNumberFormat="1" applyFont="1" applyFill="1" applyAlignment="1"/>
    <xf numFmtId="0" fontId="1" fillId="0" borderId="0" xfId="0" applyFont="1" applyAlignment="1">
      <alignment horizontal="left"/>
    </xf>
    <xf numFmtId="165" fontId="1" fillId="0" borderId="0" xfId="0" applyNumberFormat="1" applyFont="1" applyFill="1" applyAlignment="1"/>
    <xf numFmtId="0" fontId="4" fillId="0" borderId="1" xfId="0" applyFont="1" applyBorder="1" applyAlignment="1">
      <alignment horizontal="left"/>
    </xf>
    <xf numFmtId="169" fontId="4" fillId="0" borderId="1" xfId="0" applyNumberFormat="1" applyFont="1" applyFill="1" applyBorder="1" applyAlignment="1"/>
    <xf numFmtId="168" fontId="11" fillId="0" borderId="1" xfId="3" applyNumberFormat="1" applyFont="1" applyBorder="1"/>
    <xf numFmtId="165" fontId="4" fillId="0" borderId="1" xfId="0" applyNumberFormat="1" applyFont="1" applyFill="1" applyBorder="1" applyAlignment="1"/>
    <xf numFmtId="43" fontId="1" fillId="0" borderId="0" xfId="0" applyNumberFormat="1" applyFont="1" applyFill="1" applyAlignment="1"/>
    <xf numFmtId="49" fontId="14" fillId="0" borderId="0" xfId="3" applyNumberFormat="1" applyFont="1" applyFill="1" applyAlignment="1">
      <alignment vertical="top" wrapText="1"/>
    </xf>
    <xf numFmtId="0" fontId="14" fillId="0" borderId="0" xfId="3" applyFont="1" applyFill="1" applyAlignment="1">
      <alignment vertical="top"/>
    </xf>
    <xf numFmtId="169" fontId="15" fillId="0" borderId="0" xfId="0" applyNumberFormat="1" applyFont="1" applyFill="1" applyAlignment="1">
      <alignment vertical="top"/>
    </xf>
    <xf numFmtId="168" fontId="14" fillId="0" borderId="0" xfId="3" applyNumberFormat="1" applyFont="1" applyFill="1" applyAlignment="1">
      <alignment vertical="top"/>
    </xf>
    <xf numFmtId="168" fontId="14" fillId="0" borderId="0" xfId="3" applyNumberFormat="1" applyFont="1" applyAlignment="1">
      <alignment vertical="top"/>
    </xf>
    <xf numFmtId="165" fontId="0" fillId="0" borderId="0" xfId="1" applyNumberFormat="1" applyFont="1" applyFill="1" applyAlignment="1">
      <alignment vertical="top"/>
    </xf>
    <xf numFmtId="0" fontId="3" fillId="0" borderId="0" xfId="0" applyFont="1" applyAlignment="1">
      <alignment vertical="top"/>
    </xf>
    <xf numFmtId="0" fontId="0" fillId="0" borderId="0" xfId="0" applyFont="1" applyAlignment="1">
      <alignment vertical="top"/>
    </xf>
    <xf numFmtId="0" fontId="14" fillId="0" borderId="0" xfId="3" applyFont="1" applyFill="1" applyAlignment="1">
      <alignment horizontal="left" vertical="top" wrapText="1"/>
    </xf>
    <xf numFmtId="169" fontId="14" fillId="0" borderId="0" xfId="0" applyNumberFormat="1" applyFont="1" applyFill="1" applyAlignment="1">
      <alignment vertical="top"/>
    </xf>
    <xf numFmtId="49" fontId="14" fillId="0" borderId="0" xfId="3" applyNumberFormat="1" applyFont="1" applyFill="1" applyAlignment="1">
      <alignment vertical="top"/>
    </xf>
    <xf numFmtId="0" fontId="14" fillId="0" borderId="0" xfId="3" applyNumberFormat="1" applyFont="1" applyFill="1" applyAlignment="1">
      <alignment vertical="top"/>
    </xf>
    <xf numFmtId="49" fontId="14" fillId="0" borderId="0" xfId="5" quotePrefix="1" applyNumberFormat="1" applyFont="1" applyFill="1" applyBorder="1" applyAlignment="1">
      <alignment horizontal="left" vertical="top"/>
    </xf>
    <xf numFmtId="0" fontId="14" fillId="0" borderId="0" xfId="5" quotePrefix="1" applyNumberFormat="1" applyFont="1" applyFill="1" applyBorder="1" applyAlignment="1">
      <alignment horizontal="left" vertical="top"/>
    </xf>
    <xf numFmtId="0" fontId="14" fillId="0" borderId="0" xfId="3" applyFont="1" applyFill="1" applyAlignment="1">
      <alignment horizontal="left" vertical="top"/>
    </xf>
    <xf numFmtId="0" fontId="14" fillId="0" borderId="0" xfId="3" applyFont="1" applyFill="1" applyAlignment="1">
      <alignment vertical="top" wrapText="1"/>
    </xf>
    <xf numFmtId="0" fontId="15" fillId="0" borderId="0" xfId="0" applyFont="1" applyAlignment="1">
      <alignment vertical="top"/>
    </xf>
    <xf numFmtId="0" fontId="16" fillId="0" borderId="1" xfId="0" applyFont="1" applyBorder="1" applyAlignment="1">
      <alignment vertical="top"/>
    </xf>
    <xf numFmtId="0" fontId="17" fillId="0" borderId="1" xfId="3" applyFont="1" applyFill="1" applyBorder="1" applyAlignment="1">
      <alignment vertical="top"/>
    </xf>
    <xf numFmtId="169" fontId="17" fillId="0" borderId="1" xfId="0" applyNumberFormat="1" applyFont="1" applyFill="1" applyBorder="1" applyAlignment="1">
      <alignment vertical="top"/>
    </xf>
    <xf numFmtId="168" fontId="17" fillId="0" borderId="1" xfId="3" applyNumberFormat="1" applyFont="1" applyBorder="1" applyAlignment="1">
      <alignment vertical="top"/>
    </xf>
    <xf numFmtId="43" fontId="0" fillId="0" borderId="0" xfId="0" applyNumberFormat="1" applyFont="1" applyFill="1" applyAlignment="1"/>
    <xf numFmtId="165" fontId="0" fillId="0" borderId="0" xfId="0" applyNumberFormat="1" applyFont="1" applyFill="1" applyAlignment="1"/>
    <xf numFmtId="49" fontId="0" fillId="0" borderId="0" xfId="0" applyNumberFormat="1" applyFont="1"/>
    <xf numFmtId="49" fontId="11" fillId="0" borderId="0" xfId="3" applyNumberFormat="1" applyFont="1" applyFill="1" applyAlignment="1">
      <alignment horizontal="center"/>
    </xf>
    <xf numFmtId="0" fontId="0" fillId="0" borderId="0" xfId="0" applyFont="1" applyAlignment="1">
      <alignment horizontal="left" vertical="top"/>
    </xf>
    <xf numFmtId="49" fontId="14" fillId="0" borderId="0" xfId="0" applyNumberFormat="1" applyFont="1" applyFill="1" applyAlignment="1">
      <alignment vertical="top" wrapText="1"/>
    </xf>
    <xf numFmtId="3" fontId="14" fillId="0" borderId="0" xfId="0" applyNumberFormat="1" applyFont="1" applyAlignment="1">
      <alignment vertical="top" wrapText="1"/>
    </xf>
    <xf numFmtId="3" fontId="14" fillId="0" borderId="0" xfId="0" applyNumberFormat="1" applyFont="1" applyAlignment="1">
      <alignment vertical="top"/>
    </xf>
    <xf numFmtId="165" fontId="15" fillId="0" borderId="0" xfId="0" applyNumberFormat="1" applyFont="1" applyAlignment="1">
      <alignment vertical="top"/>
    </xf>
    <xf numFmtId="165" fontId="0" fillId="0" borderId="0" xfId="0" applyNumberFormat="1" applyFont="1" applyFill="1" applyAlignment="1">
      <alignment vertical="top"/>
    </xf>
    <xf numFmtId="49" fontId="14" fillId="0" borderId="0" xfId="0" applyNumberFormat="1" applyFont="1" applyFill="1" applyAlignment="1">
      <alignment vertical="top"/>
    </xf>
    <xf numFmtId="49" fontId="14" fillId="0" borderId="0" xfId="5" applyNumberFormat="1" applyFont="1" applyFill="1" applyBorder="1" applyAlignment="1">
      <alignment horizontal="left" vertical="top"/>
    </xf>
    <xf numFmtId="0" fontId="14" fillId="0" borderId="0" xfId="5" applyNumberFormat="1" applyFont="1" applyFill="1" applyBorder="1" applyAlignment="1">
      <alignment horizontal="left" vertical="top"/>
    </xf>
    <xf numFmtId="49" fontId="14" fillId="0" borderId="0" xfId="5" applyNumberFormat="1" applyFont="1" applyFill="1" applyBorder="1" applyAlignment="1">
      <alignment horizontal="left" vertical="top" wrapText="1"/>
    </xf>
    <xf numFmtId="0" fontId="14" fillId="0" borderId="0" xfId="5" applyNumberFormat="1" applyFont="1" applyFill="1" applyBorder="1" applyAlignment="1">
      <alignment horizontal="left" vertical="top" wrapText="1"/>
    </xf>
    <xf numFmtId="0" fontId="15" fillId="0" borderId="0" xfId="0" applyFont="1" applyAlignment="1">
      <alignment horizontal="left" wrapText="1"/>
    </xf>
    <xf numFmtId="3" fontId="14" fillId="0" borderId="0" xfId="0" applyNumberFormat="1" applyFont="1" applyFill="1" applyAlignment="1">
      <alignment vertical="top"/>
    </xf>
    <xf numFmtId="49" fontId="16" fillId="0" borderId="1" xfId="0" applyNumberFormat="1" applyFont="1" applyBorder="1" applyAlignment="1">
      <alignment vertical="top"/>
    </xf>
    <xf numFmtId="3" fontId="16" fillId="0" borderId="1" xfId="0" applyNumberFormat="1" applyFont="1" applyBorder="1" applyAlignment="1">
      <alignment vertical="top"/>
    </xf>
    <xf numFmtId="165" fontId="16" fillId="0" borderId="1" xfId="0" applyNumberFormat="1" applyFont="1" applyBorder="1" applyAlignment="1">
      <alignment vertical="top"/>
    </xf>
    <xf numFmtId="165" fontId="4" fillId="0" borderId="0" xfId="0" applyNumberFormat="1" applyFont="1" applyFill="1" applyBorder="1" applyAlignment="1">
      <alignment vertical="top"/>
    </xf>
    <xf numFmtId="49" fontId="14" fillId="0" borderId="0" xfId="3" applyNumberFormat="1" applyFont="1" applyFill="1" applyBorder="1"/>
    <xf numFmtId="0" fontId="14" fillId="0" borderId="0" xfId="3" applyFont="1" applyFill="1" applyBorder="1"/>
    <xf numFmtId="0" fontId="15" fillId="0" borderId="0" xfId="0" applyFont="1"/>
    <xf numFmtId="3" fontId="0" fillId="0" borderId="0" xfId="0" applyNumberFormat="1" applyFont="1" applyAlignment="1">
      <alignment vertical="top"/>
    </xf>
    <xf numFmtId="0" fontId="5" fillId="0" borderId="0" xfId="3" applyNumberFormat="1" applyFont="1" applyFill="1" applyBorder="1" applyAlignment="1">
      <alignment horizontal="left" vertical="top" wrapText="1"/>
    </xf>
    <xf numFmtId="168" fontId="5" fillId="0" borderId="0" xfId="3" applyNumberFormat="1" applyFont="1" applyAlignment="1">
      <alignment vertical="top"/>
    </xf>
    <xf numFmtId="165" fontId="0" fillId="0" borderId="0" xfId="0" applyNumberFormat="1" applyFont="1" applyAlignment="1">
      <alignment vertical="top"/>
    </xf>
    <xf numFmtId="0" fontId="0" fillId="0" borderId="0" xfId="0" applyNumberFormat="1" applyFont="1" applyAlignment="1">
      <alignment vertical="top"/>
    </xf>
    <xf numFmtId="0" fontId="4" fillId="0" borderId="1" xfId="0" applyNumberFormat="1" applyFont="1" applyBorder="1"/>
    <xf numFmtId="3" fontId="4" fillId="0" borderId="1" xfId="0" applyNumberFormat="1" applyFont="1" applyBorder="1"/>
    <xf numFmtId="168" fontId="11" fillId="0" borderId="1" xfId="3" applyNumberFormat="1" applyFont="1" applyBorder="1" applyAlignment="1">
      <alignment vertical="top"/>
    </xf>
    <xf numFmtId="165" fontId="4" fillId="0" borderId="1" xfId="0" applyNumberFormat="1" applyFont="1" applyBorder="1" applyAlignment="1">
      <alignment vertical="top"/>
    </xf>
    <xf numFmtId="0" fontId="5" fillId="0" borderId="0" xfId="3" applyNumberFormat="1" applyFont="1" applyFill="1" applyBorder="1"/>
    <xf numFmtId="0" fontId="0" fillId="0" borderId="0" xfId="0" applyNumberFormat="1" applyFont="1"/>
    <xf numFmtId="0" fontId="5" fillId="0" borderId="0" xfId="3" applyNumberFormat="1" applyFont="1" applyFill="1" applyBorder="1" applyAlignment="1">
      <alignment horizontal="left"/>
    </xf>
    <xf numFmtId="49" fontId="5" fillId="0" borderId="0" xfId="3" applyNumberFormat="1" applyFont="1" applyFill="1" applyBorder="1" applyAlignment="1">
      <alignment horizontal="left"/>
    </xf>
    <xf numFmtId="0" fontId="4" fillId="0" borderId="1" xfId="0" applyFont="1" applyBorder="1"/>
    <xf numFmtId="49" fontId="11" fillId="0" borderId="1" xfId="3" applyNumberFormat="1" applyFont="1" applyFill="1" applyBorder="1" applyAlignment="1">
      <alignment horizontal="left"/>
    </xf>
    <xf numFmtId="0" fontId="5" fillId="0" borderId="0" xfId="3" applyFont="1" applyFill="1" applyBorder="1" applyAlignment="1">
      <alignment horizontal="left" vertical="top"/>
    </xf>
    <xf numFmtId="170" fontId="5" fillId="0" borderId="0" xfId="0" applyNumberFormat="1" applyFont="1" applyFill="1" applyBorder="1" applyAlignment="1">
      <alignment horizontal="left" vertical="top" wrapText="1"/>
    </xf>
    <xf numFmtId="3" fontId="1" fillId="0" borderId="0" xfId="0" applyNumberFormat="1" applyFont="1" applyAlignment="1">
      <alignment vertical="top"/>
    </xf>
    <xf numFmtId="168" fontId="5" fillId="0" borderId="0" xfId="3" applyNumberFormat="1" applyFont="1" applyFill="1" applyAlignment="1">
      <alignment vertical="top"/>
    </xf>
    <xf numFmtId="165" fontId="1" fillId="0" borderId="0" xfId="0" applyNumberFormat="1" applyFont="1" applyAlignment="1">
      <alignment vertical="top"/>
    </xf>
    <xf numFmtId="164" fontId="6" fillId="0" borderId="0" xfId="2" applyNumberFormat="1" applyFont="1" applyFill="1" applyAlignment="1">
      <alignment vertical="top"/>
    </xf>
    <xf numFmtId="0" fontId="3" fillId="0" borderId="0" xfId="0" applyFont="1" applyFill="1" applyAlignment="1">
      <alignment vertical="top"/>
    </xf>
    <xf numFmtId="0" fontId="0" fillId="0" borderId="0" xfId="0" applyFont="1" applyFill="1" applyAlignment="1">
      <alignment vertical="top"/>
    </xf>
    <xf numFmtId="164" fontId="0" fillId="0" borderId="0" xfId="2" applyNumberFormat="1" applyFont="1" applyFill="1" applyAlignment="1">
      <alignment vertical="top"/>
    </xf>
    <xf numFmtId="164" fontId="3" fillId="0" borderId="0" xfId="2" applyNumberFormat="1" applyFont="1" applyFill="1" applyAlignment="1">
      <alignment vertical="top"/>
    </xf>
    <xf numFmtId="3" fontId="1" fillId="0" borderId="0" xfId="0" applyNumberFormat="1" applyFont="1"/>
    <xf numFmtId="49" fontId="3" fillId="0" borderId="0" xfId="0" applyNumberFormat="1" applyFont="1" applyAlignment="1">
      <alignment vertical="top"/>
    </xf>
    <xf numFmtId="3" fontId="4" fillId="0" borderId="0" xfId="0" applyNumberFormat="1" applyFont="1" applyBorder="1"/>
    <xf numFmtId="0" fontId="0" fillId="0" borderId="0" xfId="0" applyFont="1" applyFill="1" applyBorder="1"/>
    <xf numFmtId="49" fontId="14" fillId="0" borderId="0" xfId="3" applyNumberFormat="1" applyFont="1" applyFill="1" applyAlignment="1">
      <alignment horizontal="left" vertical="top" wrapText="1"/>
    </xf>
    <xf numFmtId="169" fontId="14" fillId="0" borderId="0" xfId="1" applyNumberFormat="1" applyFont="1" applyFill="1" applyAlignment="1">
      <alignment horizontal="left" vertical="top" wrapText="1"/>
    </xf>
    <xf numFmtId="0" fontId="0" fillId="0" borderId="0" xfId="0" applyNumberFormat="1" applyFont="1" applyFill="1" applyBorder="1"/>
    <xf numFmtId="0" fontId="15" fillId="0" borderId="0" xfId="0" applyFont="1" applyAlignment="1">
      <alignment horizontal="left" vertical="top" wrapText="1"/>
    </xf>
    <xf numFmtId="0" fontId="3" fillId="0" borderId="0" xfId="0" applyNumberFormat="1" applyFont="1"/>
    <xf numFmtId="49" fontId="14" fillId="0" borderId="0" xfId="3" applyNumberFormat="1" applyFont="1" applyAlignment="1">
      <alignment horizontal="left" vertical="top"/>
    </xf>
    <xf numFmtId="49" fontId="14" fillId="0" borderId="0" xfId="3" applyNumberFormat="1" applyFont="1" applyAlignment="1">
      <alignment vertical="top"/>
    </xf>
    <xf numFmtId="3" fontId="15" fillId="0" borderId="0" xfId="1" applyNumberFormat="1" applyFont="1" applyAlignment="1">
      <alignment vertical="top"/>
    </xf>
    <xf numFmtId="49" fontId="17" fillId="0" borderId="1" xfId="3" applyNumberFormat="1" applyFont="1" applyBorder="1" applyAlignment="1">
      <alignment vertical="top"/>
    </xf>
    <xf numFmtId="3" fontId="16" fillId="0" borderId="1" xfId="1" applyNumberFormat="1" applyFont="1" applyBorder="1" applyAlignment="1">
      <alignment vertical="top"/>
    </xf>
    <xf numFmtId="0" fontId="3" fillId="0" borderId="0" xfId="0" applyNumberFormat="1" applyFont="1" applyFill="1" applyBorder="1"/>
    <xf numFmtId="3" fontId="0" fillId="0" borderId="0" xfId="0" applyNumberFormat="1" applyFont="1" applyFill="1"/>
    <xf numFmtId="0" fontId="4" fillId="0" borderId="0" xfId="0" applyNumberFormat="1" applyFont="1" applyFill="1" applyBorder="1"/>
    <xf numFmtId="0" fontId="6" fillId="2" borderId="0" xfId="0" applyNumberFormat="1" applyFont="1" applyFill="1" applyBorder="1"/>
    <xf numFmtId="49" fontId="0" fillId="0" borderId="0" xfId="6" applyNumberFormat="1" applyFont="1" applyFill="1" applyAlignment="1">
      <alignment horizontal="left"/>
    </xf>
    <xf numFmtId="0" fontId="0" fillId="0" borderId="0" xfId="6" applyNumberFormat="1" applyFont="1" applyFill="1" applyAlignment="1">
      <alignment horizontal="left"/>
    </xf>
    <xf numFmtId="3" fontId="0" fillId="0" borderId="0" xfId="1" applyNumberFormat="1" applyFont="1" applyFill="1" applyAlignment="1">
      <alignment vertical="top"/>
    </xf>
    <xf numFmtId="168" fontId="0" fillId="0" borderId="0" xfId="3" applyNumberFormat="1" applyFont="1" applyFill="1" applyAlignment="1">
      <alignment vertical="top"/>
    </xf>
    <xf numFmtId="49" fontId="0" fillId="0" borderId="0" xfId="3" applyNumberFormat="1" applyFont="1" applyFill="1" applyAlignment="1">
      <alignment horizontal="left" vertical="top" wrapText="1"/>
    </xf>
    <xf numFmtId="3" fontId="0" fillId="0" borderId="0" xfId="1" applyNumberFormat="1" applyFont="1" applyFill="1"/>
    <xf numFmtId="49" fontId="5" fillId="0" borderId="0" xfId="6" applyNumberFormat="1" applyFont="1" applyAlignment="1">
      <alignment horizontal="left"/>
    </xf>
    <xf numFmtId="49" fontId="0" fillId="0" borderId="0" xfId="6" applyNumberFormat="1" applyFont="1" applyFill="1" applyAlignment="1">
      <alignment horizontal="left" vertical="top"/>
    </xf>
    <xf numFmtId="0" fontId="0" fillId="0" borderId="0" xfId="6" applyNumberFormat="1" applyFont="1" applyFill="1" applyAlignment="1">
      <alignment horizontal="left" vertical="top" wrapText="1"/>
    </xf>
    <xf numFmtId="0" fontId="0" fillId="0" borderId="0" xfId="0" applyFont="1" applyFill="1" applyAlignment="1">
      <alignment horizontal="left"/>
    </xf>
    <xf numFmtId="49" fontId="0" fillId="0" borderId="0" xfId="6" applyNumberFormat="1" applyFont="1" applyFill="1" applyAlignment="1">
      <alignment horizontal="left" wrapText="1"/>
    </xf>
    <xf numFmtId="3" fontId="4" fillId="0" borderId="1" xfId="1" applyNumberFormat="1" applyFont="1" applyFill="1" applyBorder="1"/>
    <xf numFmtId="169" fontId="0" fillId="0" borderId="0" xfId="0" applyNumberFormat="1" applyFont="1"/>
    <xf numFmtId="0" fontId="5" fillId="0" borderId="0" xfId="6" applyNumberFormat="1" applyFont="1" applyAlignment="1">
      <alignment horizontal="left"/>
    </xf>
    <xf numFmtId="3" fontId="0" fillId="0" borderId="0" xfId="1" applyNumberFormat="1" applyFont="1"/>
    <xf numFmtId="0" fontId="5" fillId="0" borderId="0" xfId="6" applyNumberFormat="1" applyFont="1" applyAlignment="1">
      <alignment horizontal="left" vertical="top" wrapText="1"/>
    </xf>
    <xf numFmtId="0" fontId="5" fillId="0" borderId="0" xfId="6" applyNumberFormat="1" applyFont="1" applyFill="1" applyAlignment="1">
      <alignment horizontal="left" vertical="top" wrapText="1"/>
    </xf>
    <xf numFmtId="3" fontId="0" fillId="0" borderId="0" xfId="0" applyNumberFormat="1" applyFont="1" applyFill="1" applyBorder="1" applyAlignment="1">
      <alignment horizontal="right" vertical="center"/>
    </xf>
    <xf numFmtId="49" fontId="4" fillId="0" borderId="1" xfId="0" applyNumberFormat="1" applyFont="1" applyBorder="1"/>
    <xf numFmtId="3" fontId="4" fillId="0" borderId="1" xfId="0" applyNumberFormat="1" applyFont="1" applyBorder="1" applyAlignment="1">
      <alignment horizontal="right"/>
    </xf>
    <xf numFmtId="49" fontId="5" fillId="0" borderId="0" xfId="3" applyNumberFormat="1" applyFont="1" applyFill="1" applyBorder="1"/>
    <xf numFmtId="49" fontId="5" fillId="0" borderId="0" xfId="3" applyNumberFormat="1" applyFont="1" applyFill="1" applyBorder="1" applyAlignment="1">
      <alignment horizontal="left" wrapText="1"/>
    </xf>
    <xf numFmtId="0" fontId="19" fillId="0" borderId="0" xfId="0" applyFont="1" applyAlignment="1">
      <alignment vertical="center"/>
    </xf>
    <xf numFmtId="0" fontId="20" fillId="0" borderId="0" xfId="0" applyFont="1" applyAlignment="1">
      <alignment vertical="center"/>
    </xf>
    <xf numFmtId="0" fontId="23" fillId="0" borderId="0" xfId="0" applyFont="1" applyAlignment="1">
      <alignment vertical="center"/>
    </xf>
    <xf numFmtId="0" fontId="19" fillId="0" borderId="0" xfId="0" applyFont="1"/>
    <xf numFmtId="0" fontId="4" fillId="0" borderId="0" xfId="0" applyFont="1" applyAlignment="1">
      <alignment horizontal="left" vertical="center" wrapText="1"/>
    </xf>
    <xf numFmtId="0" fontId="9" fillId="0" borderId="0" xfId="0" applyFont="1" applyAlignment="1">
      <alignment horizontal="center"/>
    </xf>
    <xf numFmtId="0" fontId="11" fillId="0" borderId="0" xfId="0" applyFont="1" applyAlignment="1">
      <alignment horizontal="right"/>
    </xf>
    <xf numFmtId="0" fontId="10" fillId="3" borderId="0" xfId="0" applyFont="1" applyFill="1" applyAlignment="1">
      <alignment horizontal="right" vertical="center" wrapText="1"/>
    </xf>
    <xf numFmtId="0" fontId="5" fillId="0" borderId="0" xfId="0" applyFont="1" applyAlignment="1">
      <alignment horizontal="left" vertical="top"/>
    </xf>
    <xf numFmtId="0" fontId="23" fillId="0" borderId="0" xfId="0" applyFont="1" applyAlignment="1">
      <alignment horizontal="left" vertical="top" wrapText="1"/>
    </xf>
    <xf numFmtId="0" fontId="24" fillId="0" borderId="0" xfId="0" applyFont="1"/>
    <xf numFmtId="0" fontId="5" fillId="0" borderId="0" xfId="0" applyFont="1" applyAlignment="1">
      <alignment vertical="top" wrapText="1"/>
    </xf>
    <xf numFmtId="0" fontId="0" fillId="0" borderId="1" xfId="0" applyBorder="1"/>
    <xf numFmtId="0" fontId="0" fillId="0" borderId="0" xfId="0" applyAlignment="1">
      <alignment wrapText="1"/>
    </xf>
    <xf numFmtId="0" fontId="24" fillId="0" borderId="0" xfId="0" applyFont="1" applyAlignment="1"/>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9" fillId="0" borderId="0" xfId="0" applyFont="1" applyAlignment="1">
      <alignment horizontal="center" vertical="center"/>
    </xf>
    <xf numFmtId="0" fontId="11" fillId="0" borderId="1" xfId="0" applyFont="1" applyFill="1" applyBorder="1" applyAlignment="1">
      <alignment horizontal="center" vertical="center"/>
    </xf>
    <xf numFmtId="0" fontId="0" fillId="0" borderId="0" xfId="0" applyAlignment="1">
      <alignment horizontal="left" vertical="top"/>
    </xf>
    <xf numFmtId="49" fontId="0" fillId="0" borderId="0" xfId="0" applyNumberFormat="1" applyAlignment="1">
      <alignment horizontal="left" vertical="top"/>
    </xf>
    <xf numFmtId="169" fontId="0" fillId="0" borderId="0" xfId="0" applyNumberFormat="1" applyFont="1" applyAlignment="1">
      <alignment vertical="top"/>
    </xf>
    <xf numFmtId="0" fontId="27" fillId="0" borderId="0" xfId="0" applyFont="1" applyAlignment="1">
      <alignment horizontal="left"/>
    </xf>
    <xf numFmtId="165" fontId="0" fillId="0" borderId="0" xfId="1" applyNumberFormat="1" applyFont="1" applyFill="1" applyBorder="1"/>
    <xf numFmtId="3" fontId="4" fillId="0" borderId="1" xfId="0" applyNumberFormat="1" applyFont="1" applyBorder="1" applyAlignment="1">
      <alignment vertical="center"/>
    </xf>
    <xf numFmtId="168" fontId="11" fillId="0" borderId="1" xfId="3" applyNumberFormat="1" applyFont="1" applyBorder="1" applyAlignment="1">
      <alignment vertical="center"/>
    </xf>
    <xf numFmtId="165" fontId="4" fillId="0" borderId="1" xfId="0" applyNumberFormat="1" applyFont="1" applyBorder="1" applyAlignment="1">
      <alignment vertical="center"/>
    </xf>
    <xf numFmtId="164" fontId="11" fillId="4" borderId="0" xfId="2" applyNumberFormat="1" applyFont="1" applyFill="1" applyBorder="1" applyProtection="1">
      <protection hidden="1"/>
    </xf>
    <xf numFmtId="0" fontId="5" fillId="0" borderId="0" xfId="3" applyFont="1" applyFill="1" applyBorder="1" applyAlignment="1">
      <alignment vertical="top"/>
    </xf>
    <xf numFmtId="43" fontId="28" fillId="0" borderId="0" xfId="0" applyNumberFormat="1" applyFont="1" applyFill="1" applyAlignment="1"/>
    <xf numFmtId="0" fontId="28" fillId="0" borderId="0" xfId="0" applyFont="1" applyAlignment="1">
      <alignment horizontal="left"/>
    </xf>
    <xf numFmtId="0" fontId="28" fillId="0" borderId="0" xfId="0" applyFont="1"/>
    <xf numFmtId="43" fontId="28" fillId="0" borderId="0" xfId="1" applyFont="1"/>
    <xf numFmtId="165" fontId="28" fillId="0" borderId="0" xfId="0" applyNumberFormat="1" applyFont="1" applyAlignment="1">
      <alignment vertical="top"/>
    </xf>
    <xf numFmtId="0" fontId="2" fillId="0" borderId="0" xfId="0" applyFont="1" applyFill="1" applyBorder="1" applyAlignment="1">
      <alignment horizontal="left" vertical="center" indent="1"/>
    </xf>
    <xf numFmtId="0" fontId="2" fillId="0" borderId="0" xfId="0" applyFont="1" applyFill="1" applyBorder="1" applyAlignment="1">
      <alignment horizontal="left" indent="1"/>
    </xf>
    <xf numFmtId="0" fontId="2" fillId="0" borderId="0" xfId="3" applyFont="1" applyFill="1" applyBorder="1" applyAlignment="1">
      <alignment horizontal="left" indent="1"/>
    </xf>
    <xf numFmtId="0" fontId="28" fillId="0" borderId="0" xfId="3" applyFont="1" applyFill="1" applyBorder="1" applyAlignment="1">
      <alignment horizontal="right" indent="1"/>
    </xf>
    <xf numFmtId="3" fontId="28" fillId="0" borderId="0" xfId="3" applyNumberFormat="1" applyFont="1" applyFill="1" applyBorder="1" applyAlignment="1">
      <alignment horizontal="left" indent="1"/>
    </xf>
    <xf numFmtId="0" fontId="2" fillId="0" borderId="0" xfId="3" applyFont="1" applyFill="1" applyBorder="1" applyAlignment="1">
      <alignment horizontal="right" indent="1"/>
    </xf>
    <xf numFmtId="0" fontId="5" fillId="0" borderId="0" xfId="4" applyFont="1" applyFill="1" applyBorder="1"/>
    <xf numFmtId="164" fontId="5" fillId="0" borderId="0" xfId="2" applyNumberFormat="1" applyFont="1" applyFill="1" applyBorder="1"/>
    <xf numFmtId="0" fontId="4" fillId="0" borderId="0" xfId="0" applyFont="1" applyFill="1" applyBorder="1" applyAlignment="1">
      <alignment horizontal="left"/>
    </xf>
    <xf numFmtId="0" fontId="1" fillId="0" borderId="0" xfId="0" applyFont="1" applyFill="1" applyBorder="1"/>
    <xf numFmtId="164" fontId="1" fillId="0" borderId="0" xfId="2" applyNumberFormat="1" applyFont="1" applyFill="1" applyBorder="1"/>
    <xf numFmtId="167" fontId="1" fillId="0" borderId="0" xfId="2" applyNumberFormat="1" applyFont="1" applyFill="1" applyBorder="1"/>
    <xf numFmtId="43" fontId="1" fillId="0" borderId="0" xfId="0" applyNumberFormat="1" applyFont="1" applyFill="1" applyBorder="1" applyAlignment="1"/>
    <xf numFmtId="0" fontId="1" fillId="0" borderId="0" xfId="0" applyFont="1" applyFill="1" applyBorder="1" applyAlignment="1">
      <alignment horizontal="left"/>
    </xf>
    <xf numFmtId="43" fontId="4" fillId="0" borderId="0" xfId="0" applyNumberFormat="1" applyFont="1" applyFill="1" applyBorder="1" applyAlignment="1"/>
    <xf numFmtId="0" fontId="12" fillId="0" borderId="0" xfId="0" applyFont="1" applyFill="1" applyAlignment="1">
      <alignment horizontal="left"/>
    </xf>
    <xf numFmtId="0" fontId="12" fillId="0" borderId="0" xfId="0" applyFont="1" applyFill="1" applyAlignment="1">
      <alignment horizontal="right"/>
    </xf>
    <xf numFmtId="0" fontId="13" fillId="0" borderId="0" xfId="0" applyFont="1" applyFill="1" applyAlignment="1">
      <alignment horizontal="left"/>
    </xf>
    <xf numFmtId="4" fontId="13" fillId="0" borderId="0" xfId="0" applyNumberFormat="1" applyFont="1" applyFill="1" applyAlignment="1">
      <alignment horizontal="right"/>
    </xf>
    <xf numFmtId="0" fontId="28" fillId="0" borderId="0" xfId="3" applyFont="1" applyFill="1" applyAlignment="1">
      <alignment vertical="top"/>
    </xf>
    <xf numFmtId="169" fontId="28" fillId="0" borderId="0" xfId="0" applyNumberFormat="1" applyFont="1" applyFill="1" applyAlignment="1">
      <alignment vertical="top"/>
    </xf>
    <xf numFmtId="0" fontId="28" fillId="0" borderId="0" xfId="0" applyFont="1" applyFill="1" applyAlignment="1">
      <alignment vertical="top"/>
    </xf>
    <xf numFmtId="3" fontId="28" fillId="0" borderId="0" xfId="5" applyNumberFormat="1" applyFont="1" applyFill="1" applyBorder="1" applyAlignment="1">
      <alignment horizontal="left" vertical="top"/>
    </xf>
    <xf numFmtId="3" fontId="28" fillId="0" borderId="0" xfId="0" applyNumberFormat="1" applyFont="1" applyAlignment="1">
      <alignment vertical="top"/>
    </xf>
    <xf numFmtId="0" fontId="28" fillId="0" borderId="0" xfId="5" applyNumberFormat="1" applyFont="1" applyFill="1" applyBorder="1" applyAlignment="1">
      <alignment horizontal="left" vertical="top"/>
    </xf>
    <xf numFmtId="3" fontId="28" fillId="0" borderId="0" xfId="0" applyNumberFormat="1" applyFont="1"/>
    <xf numFmtId="0" fontId="3" fillId="0" borderId="0" xfId="0" applyFont="1" applyFill="1"/>
    <xf numFmtId="0" fontId="3" fillId="0" borderId="0" xfId="6" applyNumberFormat="1" applyFont="1" applyFill="1" applyAlignment="1">
      <alignment horizontal="left" vertical="top" wrapText="1"/>
    </xf>
    <xf numFmtId="49" fontId="3" fillId="0" borderId="0" xfId="0" applyNumberFormat="1" applyFont="1" applyFill="1"/>
    <xf numFmtId="3" fontId="26" fillId="0" borderId="0" xfId="0" applyNumberFormat="1" applyFont="1" applyFill="1"/>
    <xf numFmtId="0" fontId="28" fillId="0" borderId="0" xfId="3" applyFont="1" applyAlignment="1">
      <alignment horizontal="right"/>
    </xf>
    <xf numFmtId="0" fontId="28" fillId="0" borderId="0" xfId="3" applyFont="1"/>
    <xf numFmtId="168" fontId="28" fillId="0" borderId="0" xfId="0" applyNumberFormat="1" applyFont="1"/>
    <xf numFmtId="0" fontId="28" fillId="0" borderId="0" xfId="3" applyFont="1" applyFill="1" applyAlignment="1">
      <alignment horizontal="right"/>
    </xf>
    <xf numFmtId="0" fontId="28" fillId="0" borderId="0" xfId="3" applyFont="1" applyFill="1"/>
    <xf numFmtId="0" fontId="28" fillId="0" borderId="0" xfId="3" applyNumberFormat="1" applyFont="1" applyFill="1" applyBorder="1" applyAlignment="1">
      <alignment horizontal="left"/>
    </xf>
    <xf numFmtId="170" fontId="28" fillId="0" borderId="0" xfId="0" applyNumberFormat="1" applyFont="1" applyFill="1"/>
    <xf numFmtId="0" fontId="28" fillId="0" borderId="0" xfId="0" applyFont="1" applyFill="1"/>
    <xf numFmtId="0" fontId="3" fillId="0" borderId="0" xfId="0" applyNumberFormat="1" applyFont="1" applyFill="1"/>
    <xf numFmtId="164" fontId="3" fillId="0" borderId="0" xfId="2" applyNumberFormat="1" applyFont="1" applyFill="1" applyBorder="1" applyAlignment="1">
      <alignment vertical="top"/>
    </xf>
    <xf numFmtId="164" fontId="3" fillId="0" borderId="0" xfId="2" applyNumberFormat="1" applyFont="1" applyFill="1" applyBorder="1"/>
    <xf numFmtId="0" fontId="18"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28" fillId="0" borderId="0" xfId="3" applyNumberFormat="1" applyFont="1" applyAlignment="1">
      <alignment vertical="top" wrapText="1"/>
    </xf>
    <xf numFmtId="3" fontId="28" fillId="0" borderId="0" xfId="1" applyNumberFormat="1" applyFont="1" applyAlignment="1">
      <alignment vertical="top"/>
    </xf>
    <xf numFmtId="3" fontId="28" fillId="0" borderId="0" xfId="0" applyNumberFormat="1" applyFont="1" applyFill="1"/>
    <xf numFmtId="4" fontId="13" fillId="0" borderId="0" xfId="0" applyNumberFormat="1" applyFont="1" applyFill="1"/>
    <xf numFmtId="4" fontId="12" fillId="0" borderId="0" xfId="0" applyNumberFormat="1" applyFont="1" applyFill="1" applyAlignment="1">
      <alignment horizontal="right"/>
    </xf>
    <xf numFmtId="4" fontId="12" fillId="0" borderId="0" xfId="0" applyNumberFormat="1" applyFont="1" applyFill="1"/>
    <xf numFmtId="165" fontId="28" fillId="0" borderId="0" xfId="1" applyNumberFormat="1" applyFont="1"/>
    <xf numFmtId="166" fontId="28" fillId="0" borderId="0" xfId="0" applyNumberFormat="1" applyFont="1"/>
    <xf numFmtId="0" fontId="29" fillId="0" borderId="0" xfId="7" applyAlignment="1">
      <alignment horizontal="justify" vertical="top" wrapText="1"/>
    </xf>
    <xf numFmtId="0" fontId="29" fillId="0" borderId="0" xfId="7" applyAlignment="1">
      <alignment horizontal="left" vertical="top" wrapText="1"/>
    </xf>
    <xf numFmtId="0" fontId="0" fillId="0" borderId="0" xfId="0" applyFill="1" applyAlignment="1">
      <alignment vertical="top"/>
    </xf>
    <xf numFmtId="0" fontId="0" fillId="0" borderId="0" xfId="0" applyFill="1" applyBorder="1" applyAlignment="1">
      <alignment vertical="top"/>
    </xf>
    <xf numFmtId="0" fontId="21" fillId="0" borderId="0" xfId="0" applyFont="1" applyAlignment="1">
      <alignment horizontal="left" vertical="center"/>
    </xf>
    <xf numFmtId="0" fontId="22" fillId="0" borderId="0" xfId="0" applyFont="1" applyAlignment="1">
      <alignment horizontal="left" vertical="center"/>
    </xf>
    <xf numFmtId="0" fontId="9" fillId="0" borderId="0" xfId="0" applyFont="1" applyAlignment="1">
      <alignment horizontal="center"/>
    </xf>
    <xf numFmtId="0" fontId="10" fillId="3" borderId="0" xfId="0" applyFont="1" applyFill="1" applyAlignment="1">
      <alignment horizontal="left" vertical="center" wrapText="1"/>
    </xf>
    <xf numFmtId="0" fontId="29" fillId="0" borderId="0" xfId="7" applyAlignment="1">
      <alignment horizontal="left" wrapText="1"/>
    </xf>
    <xf numFmtId="0" fontId="4" fillId="0" borderId="0" xfId="0" applyFont="1" applyAlignment="1">
      <alignment horizontal="left" vertical="center" wrapText="1"/>
    </xf>
    <xf numFmtId="0" fontId="29" fillId="0" borderId="0" xfId="7" applyAlignment="1">
      <alignment horizontal="left" vertical="center" wrapText="1" indent="3"/>
    </xf>
    <xf numFmtId="0" fontId="24" fillId="0" borderId="0" xfId="0" applyFont="1" applyAlignment="1">
      <alignment horizontal="center"/>
    </xf>
    <xf numFmtId="0" fontId="5" fillId="0" borderId="0" xfId="0" applyFont="1" applyAlignment="1">
      <alignment horizontal="justify" vertical="top" wrapText="1"/>
    </xf>
    <xf numFmtId="0" fontId="5" fillId="0" borderId="0" xfId="0" applyFont="1" applyAlignment="1">
      <alignment horizontal="justify" vertical="center"/>
    </xf>
    <xf numFmtId="0" fontId="24" fillId="0" borderId="0" xfId="0" applyFont="1" applyAlignment="1">
      <alignment horizontal="left" wrapText="1"/>
    </xf>
    <xf numFmtId="0" fontId="11" fillId="0" borderId="0" xfId="3" applyFont="1" applyAlignment="1">
      <alignment horizontal="center"/>
    </xf>
    <xf numFmtId="0" fontId="11" fillId="0" borderId="1" xfId="3" applyFont="1" applyBorder="1" applyAlignment="1">
      <alignment horizontal="center"/>
    </xf>
    <xf numFmtId="0" fontId="11" fillId="0" borderId="2"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5" fillId="0" borderId="2" xfId="3" applyFont="1" applyFill="1" applyBorder="1" applyAlignment="1">
      <alignment horizontal="left" wrapText="1"/>
    </xf>
    <xf numFmtId="0" fontId="11" fillId="0" borderId="0" xfId="3" applyFont="1" applyBorder="1" applyAlignment="1">
      <alignment horizontal="center"/>
    </xf>
    <xf numFmtId="0" fontId="11" fillId="0" borderId="0" xfId="3" applyFont="1" applyBorder="1" applyAlignment="1">
      <alignment horizontal="center" wrapText="1"/>
    </xf>
    <xf numFmtId="0" fontId="11" fillId="0" borderId="0" xfId="3" applyFont="1" applyAlignment="1">
      <alignment horizontal="center" wrapText="1"/>
    </xf>
    <xf numFmtId="49" fontId="11" fillId="0" borderId="0" xfId="3" applyNumberFormat="1" applyFont="1" applyAlignment="1">
      <alignment horizontal="center"/>
    </xf>
    <xf numFmtId="49" fontId="11" fillId="0" borderId="0" xfId="3" applyNumberFormat="1" applyFont="1" applyAlignment="1">
      <alignment horizontal="center" wrapText="1"/>
    </xf>
    <xf numFmtId="49" fontId="11" fillId="0" borderId="2" xfId="0" applyNumberFormat="1" applyFont="1" applyFill="1" applyBorder="1" applyAlignment="1">
      <alignment horizontal="center" vertical="center"/>
    </xf>
    <xf numFmtId="49" fontId="11" fillId="0" borderId="1" xfId="0" applyNumberFormat="1" applyFont="1" applyFill="1" applyBorder="1" applyAlignment="1">
      <alignment horizontal="center" vertical="center"/>
    </xf>
    <xf numFmtId="0" fontId="5" fillId="0" borderId="2" xfId="3" applyNumberFormat="1" applyFont="1" applyFill="1" applyBorder="1" applyAlignment="1">
      <alignment horizontal="left" vertical="top" wrapText="1"/>
    </xf>
    <xf numFmtId="0" fontId="11" fillId="0" borderId="2" xfId="0" applyNumberFormat="1" applyFont="1" applyFill="1" applyBorder="1" applyAlignment="1">
      <alignment horizontal="center" vertical="center"/>
    </xf>
    <xf numFmtId="0" fontId="11" fillId="0" borderId="1" xfId="0" applyNumberFormat="1" applyFont="1" applyFill="1" applyBorder="1" applyAlignment="1">
      <alignment horizontal="center" vertical="center"/>
    </xf>
  </cellXfs>
  <cellStyles count="8">
    <cellStyle name="Hipervínculo" xfId="7" builtinId="8"/>
    <cellStyle name="Millares" xfId="1" builtinId="3"/>
    <cellStyle name="Normal" xfId="0" builtinId="0"/>
    <cellStyle name="Normal 2" xfId="4"/>
    <cellStyle name="Normal_boletin14a" xfId="6"/>
    <cellStyle name="Normal_cuadros balanza 2000-2006" xfId="3"/>
    <cellStyle name="Normal_SETMA1" xfId="5"/>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29.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r>
              <a:rPr lang="es-MX" sz="1100" b="0"/>
              <a:t>Gráfico 1</a:t>
            </a:r>
          </a:p>
          <a:p>
            <a:pPr>
              <a:defRPr sz="1100" b="0"/>
            </a:pPr>
            <a:r>
              <a:rPr lang="es-MX" sz="1100" b="0"/>
              <a:t>Costa Rica. Exportaciones, importaciones y balanza comercial de cobertura agropecuaria. I semestre 2022-2023.</a:t>
            </a:r>
          </a:p>
          <a:p>
            <a:pPr>
              <a:defRPr sz="1100" b="0"/>
            </a:pPr>
            <a:r>
              <a:rPr lang="es-MX" sz="1100" b="0"/>
              <a:t> (miles de USD)</a:t>
            </a:r>
          </a:p>
        </c:rich>
      </c:tx>
      <c:layout>
        <c:manualLayout>
          <c:xMode val="edge"/>
          <c:yMode val="edge"/>
          <c:x val="0.15362143981381679"/>
          <c:y val="0"/>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R"/>
        </a:p>
      </c:txPr>
    </c:title>
    <c:autoTitleDeleted val="0"/>
    <c:plotArea>
      <c:layout>
        <c:manualLayout>
          <c:layoutTarget val="inner"/>
          <c:xMode val="edge"/>
          <c:yMode val="edge"/>
          <c:x val="0.18178503397222148"/>
          <c:y val="0.24262701935162342"/>
          <c:w val="0.76152527099833078"/>
          <c:h val="0.55496652405021263"/>
        </c:manualLayout>
      </c:layout>
      <c:barChart>
        <c:barDir val="col"/>
        <c:grouping val="clustered"/>
        <c:varyColors val="0"/>
        <c:ser>
          <c:idx val="0"/>
          <c:order val="0"/>
          <c:tx>
            <c:strRef>
              <c:f>'cuadro 1'!$B$17</c:f>
              <c:strCache>
                <c:ptCount val="1"/>
                <c:pt idx="0">
                  <c:v>2022</c:v>
                </c:pt>
              </c:strCache>
            </c:strRef>
          </c:tx>
          <c:spPr>
            <a:gradFill rotWithShape="1">
              <a:gsLst>
                <a:gs pos="0">
                  <a:schemeClr val="accent1">
                    <a:shade val="76000"/>
                    <a:shade val="51000"/>
                    <a:satMod val="130000"/>
                  </a:schemeClr>
                </a:gs>
                <a:gs pos="80000">
                  <a:schemeClr val="accent1">
                    <a:shade val="76000"/>
                    <a:shade val="93000"/>
                    <a:satMod val="130000"/>
                  </a:schemeClr>
                </a:gs>
                <a:gs pos="100000">
                  <a:schemeClr val="accent1">
                    <a:shade val="76000"/>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'cuadro 1'!$A$19:$A$21</c:f>
              <c:strCache>
                <c:ptCount val="3"/>
                <c:pt idx="0">
                  <c:v>Exportaciones</c:v>
                </c:pt>
                <c:pt idx="1">
                  <c:v>Importaciones</c:v>
                </c:pt>
                <c:pt idx="2">
                  <c:v>Balanza comercial</c:v>
                </c:pt>
              </c:strCache>
            </c:strRef>
          </c:cat>
          <c:val>
            <c:numRef>
              <c:f>'cuadro 1'!$B$19:$B$21</c:f>
              <c:numCache>
                <c:formatCode>#,##0</c:formatCode>
                <c:ptCount val="3"/>
                <c:pt idx="0">
                  <c:v>2906089.0954844151</c:v>
                </c:pt>
                <c:pt idx="1">
                  <c:v>1508118.433898099</c:v>
                </c:pt>
                <c:pt idx="2">
                  <c:v>1397970.6615863161</c:v>
                </c:pt>
              </c:numCache>
            </c:numRef>
          </c:val>
          <c:extLst xmlns:c16r2="http://schemas.microsoft.com/office/drawing/2015/06/chart">
            <c:ext xmlns:c16="http://schemas.microsoft.com/office/drawing/2014/chart" uri="{C3380CC4-5D6E-409C-BE32-E72D297353CC}">
              <c16:uniqueId val="{00000000-1577-41B1-9CD9-7277BDF9894E}"/>
            </c:ext>
          </c:extLst>
        </c:ser>
        <c:ser>
          <c:idx val="1"/>
          <c:order val="1"/>
          <c:tx>
            <c:strRef>
              <c:f>'cuadro 1'!$C$17</c:f>
              <c:strCache>
                <c:ptCount val="1"/>
                <c:pt idx="0">
                  <c:v>2023</c:v>
                </c:pt>
              </c:strCache>
            </c:strRef>
          </c:tx>
          <c:spPr>
            <a:gradFill rotWithShape="1">
              <a:gsLst>
                <a:gs pos="0">
                  <a:schemeClr val="accent1">
                    <a:tint val="77000"/>
                    <a:shade val="51000"/>
                    <a:satMod val="130000"/>
                  </a:schemeClr>
                </a:gs>
                <a:gs pos="80000">
                  <a:schemeClr val="accent1">
                    <a:tint val="77000"/>
                    <a:shade val="93000"/>
                    <a:satMod val="130000"/>
                  </a:schemeClr>
                </a:gs>
                <a:gs pos="100000">
                  <a:schemeClr val="accent1">
                    <a:tint val="77000"/>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'cuadro 1'!$A$19:$A$21</c:f>
              <c:strCache>
                <c:ptCount val="3"/>
                <c:pt idx="0">
                  <c:v>Exportaciones</c:v>
                </c:pt>
                <c:pt idx="1">
                  <c:v>Importaciones</c:v>
                </c:pt>
                <c:pt idx="2">
                  <c:v>Balanza comercial</c:v>
                </c:pt>
              </c:strCache>
            </c:strRef>
          </c:cat>
          <c:val>
            <c:numRef>
              <c:f>'cuadro 1'!$C$19:$C$21</c:f>
              <c:numCache>
                <c:formatCode>#,##0</c:formatCode>
                <c:ptCount val="3"/>
                <c:pt idx="0">
                  <c:v>3289873.9048316856</c:v>
                </c:pt>
                <c:pt idx="1">
                  <c:v>1819479.7211762946</c:v>
                </c:pt>
                <c:pt idx="2">
                  <c:v>1470394.183655391</c:v>
                </c:pt>
              </c:numCache>
            </c:numRef>
          </c:val>
          <c:extLst xmlns:c16r2="http://schemas.microsoft.com/office/drawing/2015/06/chart">
            <c:ext xmlns:c16="http://schemas.microsoft.com/office/drawing/2014/chart" uri="{C3380CC4-5D6E-409C-BE32-E72D297353CC}">
              <c16:uniqueId val="{00000001-1577-41B1-9CD9-7277BDF9894E}"/>
            </c:ext>
          </c:extLst>
        </c:ser>
        <c:dLbls>
          <c:showLegendKey val="0"/>
          <c:showVal val="0"/>
          <c:showCatName val="0"/>
          <c:showSerName val="0"/>
          <c:showPercent val="0"/>
          <c:showBubbleSize val="0"/>
        </c:dLbls>
        <c:gapWidth val="100"/>
        <c:overlap val="-24"/>
        <c:axId val="1455663424"/>
        <c:axId val="1455657984"/>
      </c:barChart>
      <c:catAx>
        <c:axId val="1455663424"/>
        <c:scaling>
          <c:orientation val="minMax"/>
        </c:scaling>
        <c:delete val="0"/>
        <c:axPos val="b"/>
        <c:numFmt formatCode="General" sourceLinked="0"/>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R"/>
          </a:p>
        </c:txPr>
        <c:crossAx val="1455657984"/>
        <c:crosses val="autoZero"/>
        <c:auto val="1"/>
        <c:lblAlgn val="ctr"/>
        <c:lblOffset val="100"/>
        <c:noMultiLvlLbl val="0"/>
      </c:catAx>
      <c:valAx>
        <c:axId val="1455657984"/>
        <c:scaling>
          <c:orientation val="minMax"/>
        </c:scaling>
        <c:delete val="0"/>
        <c:axPos val="l"/>
        <c:majorGridlines>
          <c:spPr>
            <a:ln w="9525" cap="flat" cmpd="sng" algn="ctr">
              <a:solidFill>
                <a:schemeClr val="tx2">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r>
                  <a:rPr lang="en-US" sz="1100" b="0"/>
                  <a:t>miles de USD</a:t>
                </a:r>
              </a:p>
            </c:rich>
          </c:tx>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s-CR"/>
          </a:p>
        </c:txPr>
        <c:crossAx val="1455663424"/>
        <c:crosses val="autoZero"/>
        <c:crossBetween val="between"/>
      </c:valAx>
      <c:spPr>
        <a:noFill/>
        <a:ln>
          <a:noFill/>
        </a:ln>
        <a:effectLst/>
      </c:spPr>
    </c:plotArea>
    <c:legend>
      <c:legendPos val="b"/>
      <c:layout>
        <c:manualLayout>
          <c:xMode val="edge"/>
          <c:yMode val="edge"/>
          <c:x val="0.64289654916632488"/>
          <c:y val="0.41038232396456575"/>
          <c:w val="0.19322439420526361"/>
          <c:h val="7.0253178979654593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s-CR"/>
        </a:p>
      </c:txPr>
    </c:legend>
    <c:plotVisOnly val="1"/>
    <c:dispBlanksAs val="gap"/>
    <c:showDLblsOverMax val="0"/>
  </c:chart>
  <c:spPr>
    <a:solidFill>
      <a:schemeClr val="bg1">
        <a:lumMod val="95000"/>
      </a:schemeClr>
    </a:solidFill>
    <a:ln w="9525" cap="flat" cmpd="sng" algn="ctr">
      <a:noFill/>
      <a:round/>
    </a:ln>
    <a:effectLst/>
  </c:spPr>
  <c:txPr>
    <a:bodyPr/>
    <a:lstStyle/>
    <a:p>
      <a:pPr>
        <a:defRPr>
          <a:solidFill>
            <a:sysClr val="windowText" lastClr="000000"/>
          </a:solidFill>
        </a:defRPr>
      </a:pPr>
      <a:endParaRPr lang="es-CR"/>
    </a:p>
  </c:txPr>
  <c:printSettings>
    <c:headerFooter/>
    <c:pageMargins b="0.75000000000000266" l="0.70000000000000062" r="0.70000000000000062" t="0.75000000000000266" header="0.30000000000000032" footer="0.30000000000000032"/>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r>
              <a:rPr lang="es-MX" sz="1100" b="0"/>
              <a:t>Gráfico 10</a:t>
            </a:r>
          </a:p>
          <a:p>
            <a:pPr>
              <a:defRPr sz="1100" b="0"/>
            </a:pPr>
            <a:r>
              <a:rPr lang="es-MX" sz="1100" b="0"/>
              <a:t>Costa Rica.  Participación de los principales productos en el valor de las importaciones del sector agrícola. </a:t>
            </a:r>
          </a:p>
          <a:p>
            <a:pPr>
              <a:defRPr sz="1100" b="0"/>
            </a:pPr>
            <a:r>
              <a:rPr lang="es-MX" sz="1100" b="0" i="0" u="none" strike="noStrike" baseline="0">
                <a:effectLst/>
              </a:rPr>
              <a:t>I semestre 2023.</a:t>
            </a:r>
            <a:endParaRPr lang="es-MX" sz="1100" b="0"/>
          </a:p>
        </c:rich>
      </c:tx>
      <c:layout>
        <c:manualLayout>
          <c:xMode val="edge"/>
          <c:yMode val="edge"/>
          <c:x val="0.13804102616157699"/>
          <c:y val="0"/>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R"/>
        </a:p>
      </c:txPr>
    </c:title>
    <c:autoTitleDeleted val="0"/>
    <c:plotArea>
      <c:layout>
        <c:manualLayout>
          <c:layoutTarget val="inner"/>
          <c:xMode val="edge"/>
          <c:yMode val="edge"/>
          <c:x val="0.33203337387704585"/>
          <c:y val="0.23355895276321659"/>
          <c:w val="0.38612849545830064"/>
          <c:h val="0.61092185203869254"/>
        </c:manualLayout>
      </c:layout>
      <c:doughnutChart>
        <c:varyColors val="1"/>
        <c:ser>
          <c:idx val="0"/>
          <c:order val="0"/>
          <c:dPt>
            <c:idx val="0"/>
            <c:bubble3D val="0"/>
            <c:spPr>
              <a:gradFill rotWithShape="1">
                <a:gsLst>
                  <a:gs pos="0">
                    <a:schemeClr val="accent1">
                      <a:shade val="47000"/>
                      <a:shade val="51000"/>
                      <a:satMod val="130000"/>
                    </a:schemeClr>
                  </a:gs>
                  <a:gs pos="80000">
                    <a:schemeClr val="accent1">
                      <a:shade val="47000"/>
                      <a:shade val="93000"/>
                      <a:satMod val="130000"/>
                    </a:schemeClr>
                  </a:gs>
                  <a:gs pos="100000">
                    <a:schemeClr val="accent1">
                      <a:shade val="47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c:spPr>
            <c:extLst xmlns:c16r2="http://schemas.microsoft.com/office/drawing/2015/06/chart">
              <c:ext xmlns:c16="http://schemas.microsoft.com/office/drawing/2014/chart" uri="{C3380CC4-5D6E-409C-BE32-E72D297353CC}">
                <c16:uniqueId val="{00000000-F19C-48CD-AF8A-BC7CBBC72476}"/>
              </c:ext>
            </c:extLst>
          </c:dPt>
          <c:dPt>
            <c:idx val="1"/>
            <c:bubble3D val="0"/>
            <c:spPr>
              <a:gradFill rotWithShape="1">
                <a:gsLst>
                  <a:gs pos="0">
                    <a:schemeClr val="accent1">
                      <a:shade val="65000"/>
                      <a:shade val="51000"/>
                      <a:satMod val="130000"/>
                    </a:schemeClr>
                  </a:gs>
                  <a:gs pos="80000">
                    <a:schemeClr val="accent1">
                      <a:shade val="65000"/>
                      <a:shade val="93000"/>
                      <a:satMod val="130000"/>
                    </a:schemeClr>
                  </a:gs>
                  <a:gs pos="100000">
                    <a:schemeClr val="accent1">
                      <a:shade val="65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c:spPr>
            <c:extLst xmlns:c16r2="http://schemas.microsoft.com/office/drawing/2015/06/chart">
              <c:ext xmlns:c16="http://schemas.microsoft.com/office/drawing/2014/chart" uri="{C3380CC4-5D6E-409C-BE32-E72D297353CC}">
                <c16:uniqueId val="{00000001-F19C-48CD-AF8A-BC7CBBC72476}"/>
              </c:ext>
            </c:extLst>
          </c:dPt>
          <c:dPt>
            <c:idx val="2"/>
            <c:bubble3D val="0"/>
            <c:spPr>
              <a:gradFill rotWithShape="1">
                <a:gsLst>
                  <a:gs pos="0">
                    <a:schemeClr val="accent1">
                      <a:shade val="82000"/>
                      <a:shade val="51000"/>
                      <a:satMod val="130000"/>
                    </a:schemeClr>
                  </a:gs>
                  <a:gs pos="80000">
                    <a:schemeClr val="accent1">
                      <a:shade val="82000"/>
                      <a:shade val="93000"/>
                      <a:satMod val="130000"/>
                    </a:schemeClr>
                  </a:gs>
                  <a:gs pos="100000">
                    <a:schemeClr val="accent1">
                      <a:shade val="82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c:spPr>
            <c:extLst xmlns:c16r2="http://schemas.microsoft.com/office/drawing/2015/06/chart">
              <c:ext xmlns:c16="http://schemas.microsoft.com/office/drawing/2014/chart" uri="{C3380CC4-5D6E-409C-BE32-E72D297353CC}">
                <c16:uniqueId val="{00000002-F19C-48CD-AF8A-BC7CBBC72476}"/>
              </c:ext>
            </c:extLst>
          </c:dPt>
          <c:dPt>
            <c:idx val="3"/>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c:spPr>
            <c:extLst xmlns:c16r2="http://schemas.microsoft.com/office/drawing/2015/06/chart">
              <c:ext xmlns:c16="http://schemas.microsoft.com/office/drawing/2014/chart" uri="{C3380CC4-5D6E-409C-BE32-E72D297353CC}">
                <c16:uniqueId val="{00000003-F19C-48CD-AF8A-BC7CBBC72476}"/>
              </c:ext>
            </c:extLst>
          </c:dPt>
          <c:dPt>
            <c:idx val="4"/>
            <c:bubble3D val="0"/>
            <c:spPr>
              <a:gradFill rotWithShape="1">
                <a:gsLst>
                  <a:gs pos="0">
                    <a:schemeClr val="accent1">
                      <a:tint val="83000"/>
                      <a:shade val="51000"/>
                      <a:satMod val="130000"/>
                    </a:schemeClr>
                  </a:gs>
                  <a:gs pos="80000">
                    <a:schemeClr val="accent1">
                      <a:tint val="83000"/>
                      <a:shade val="93000"/>
                      <a:satMod val="130000"/>
                    </a:schemeClr>
                  </a:gs>
                  <a:gs pos="100000">
                    <a:schemeClr val="accent1">
                      <a:tint val="83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c:spPr>
            <c:extLst xmlns:c16r2="http://schemas.microsoft.com/office/drawing/2015/06/chart">
              <c:ext xmlns:c16="http://schemas.microsoft.com/office/drawing/2014/chart" uri="{C3380CC4-5D6E-409C-BE32-E72D297353CC}">
                <c16:uniqueId val="{00000004-F19C-48CD-AF8A-BC7CBBC72476}"/>
              </c:ext>
            </c:extLst>
          </c:dPt>
          <c:dPt>
            <c:idx val="5"/>
            <c:bubble3D val="0"/>
            <c:spPr>
              <a:gradFill rotWithShape="1">
                <a:gsLst>
                  <a:gs pos="0">
                    <a:schemeClr val="accent1">
                      <a:tint val="65000"/>
                      <a:shade val="51000"/>
                      <a:satMod val="130000"/>
                    </a:schemeClr>
                  </a:gs>
                  <a:gs pos="80000">
                    <a:schemeClr val="accent1">
                      <a:tint val="65000"/>
                      <a:shade val="93000"/>
                      <a:satMod val="130000"/>
                    </a:schemeClr>
                  </a:gs>
                  <a:gs pos="100000">
                    <a:schemeClr val="accent1">
                      <a:tint val="65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c:spPr>
            <c:extLst xmlns:c16r2="http://schemas.microsoft.com/office/drawing/2015/06/chart">
              <c:ext xmlns:c16="http://schemas.microsoft.com/office/drawing/2014/chart" uri="{C3380CC4-5D6E-409C-BE32-E72D297353CC}">
                <c16:uniqueId val="{00000005-F19C-48CD-AF8A-BC7CBBC72476}"/>
              </c:ext>
            </c:extLst>
          </c:dPt>
          <c:dPt>
            <c:idx val="6"/>
            <c:bubble3D val="0"/>
            <c:spPr>
              <a:gradFill rotWithShape="1">
                <a:gsLst>
                  <a:gs pos="0">
                    <a:schemeClr val="accent1">
                      <a:tint val="48000"/>
                      <a:shade val="51000"/>
                      <a:satMod val="130000"/>
                    </a:schemeClr>
                  </a:gs>
                  <a:gs pos="80000">
                    <a:schemeClr val="accent1">
                      <a:tint val="48000"/>
                      <a:shade val="93000"/>
                      <a:satMod val="130000"/>
                    </a:schemeClr>
                  </a:gs>
                  <a:gs pos="100000">
                    <a:schemeClr val="accent1">
                      <a:tint val="48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c:spPr>
            <c:extLst xmlns:c16r2="http://schemas.microsoft.com/office/drawing/2015/06/chart">
              <c:ext xmlns:c16="http://schemas.microsoft.com/office/drawing/2014/chart" uri="{C3380CC4-5D6E-409C-BE32-E72D297353CC}">
                <c16:uniqueId val="{00000006-F19C-48CD-AF8A-BC7CBBC72476}"/>
              </c:ext>
            </c:extLst>
          </c:dPt>
          <c:dLbls>
            <c:dLbl>
              <c:idx val="0"/>
              <c:layout>
                <c:manualLayout>
                  <c:x val="0.15768559417877634"/>
                  <c:y val="-7.3365063350368118E-2"/>
                </c:manualLayout>
              </c:layout>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0-F19C-48CD-AF8A-BC7CBBC72476}"/>
                </c:ext>
                <c:ext xmlns:c15="http://schemas.microsoft.com/office/drawing/2012/chart" uri="{CE6537A1-D6FC-4f65-9D91-7224C49458BB}"/>
              </c:extLst>
            </c:dLbl>
            <c:dLbl>
              <c:idx val="1"/>
              <c:layout>
                <c:manualLayout>
                  <c:x val="0.17331906379997747"/>
                  <c:y val="-1.1499049265237761E-2"/>
                </c:manualLayout>
              </c:layout>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1-F19C-48CD-AF8A-BC7CBBC72476}"/>
                </c:ext>
                <c:ext xmlns:c15="http://schemas.microsoft.com/office/drawing/2012/chart" uri="{CE6537A1-D6FC-4f65-9D91-7224C49458BB}"/>
              </c:extLst>
            </c:dLbl>
            <c:dLbl>
              <c:idx val="2"/>
              <c:layout>
                <c:manualLayout>
                  <c:x val="6.5028928596566657E-2"/>
                  <c:y val="0.14863538160242049"/>
                </c:manualLayout>
              </c:layout>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2-F19C-48CD-AF8A-BC7CBBC72476}"/>
                </c:ext>
                <c:ext xmlns:c15="http://schemas.microsoft.com/office/drawing/2012/chart" uri="{CE6537A1-D6FC-4f65-9D91-7224C49458BB}"/>
              </c:extLst>
            </c:dLbl>
            <c:dLbl>
              <c:idx val="3"/>
              <c:layout>
                <c:manualLayout>
                  <c:x val="-6.9558753529526937E-2"/>
                  <c:y val="0.14466067177662245"/>
                </c:manualLayout>
              </c:layout>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3-F19C-48CD-AF8A-BC7CBBC72476}"/>
                </c:ext>
                <c:ext xmlns:c15="http://schemas.microsoft.com/office/drawing/2012/chart" uri="{CE6537A1-D6FC-4f65-9D91-7224C49458BB}"/>
              </c:extLst>
            </c:dLbl>
            <c:dLbl>
              <c:idx val="4"/>
              <c:layout>
                <c:manualLayout>
                  <c:x val="-0.2410069777863133"/>
                  <c:y val="4.9658792650918632E-2"/>
                </c:manualLayout>
              </c:layout>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4-F19C-48CD-AF8A-BC7CBBC72476}"/>
                </c:ext>
                <c:ext xmlns:c15="http://schemas.microsoft.com/office/drawing/2012/chart" uri="{CE6537A1-D6FC-4f65-9D91-7224C49458BB}"/>
              </c:extLst>
            </c:dLbl>
            <c:dLbl>
              <c:idx val="5"/>
              <c:layout>
                <c:manualLayout>
                  <c:x val="-0.21666623989074538"/>
                  <c:y val="-9.0710416072642727E-2"/>
                </c:manualLayout>
              </c:layout>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5-F19C-48CD-AF8A-BC7CBBC72476}"/>
                </c:ext>
                <c:ext xmlns:c15="http://schemas.microsoft.com/office/drawing/2012/chart" uri="{CE6537A1-D6FC-4f65-9D91-7224C49458BB}"/>
              </c:extLst>
            </c:dLbl>
            <c:dLbl>
              <c:idx val="6"/>
              <c:layout>
                <c:manualLayout>
                  <c:x val="-0.12829887117768818"/>
                  <c:y val="-0.11550925215128056"/>
                </c:manualLayout>
              </c:layout>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6-F19C-48CD-AF8A-BC7CBBC72476}"/>
                </c:ex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solidFill>
                    <a:latin typeface="+mn-lt"/>
                    <a:ea typeface="+mn-ea"/>
                    <a:cs typeface="+mn-cs"/>
                  </a:defRPr>
                </a:pPr>
                <a:endParaRPr lang="es-CR"/>
              </a:p>
            </c:txPr>
            <c:showLegendKey val="0"/>
            <c:showVal val="0"/>
            <c:showCatName val="1"/>
            <c:showSerName val="0"/>
            <c:showPercent val="1"/>
            <c:showBubbleSize val="0"/>
            <c:separator>. </c:separator>
            <c:showLeaderLines val="1"/>
            <c:leaderLines>
              <c:spPr>
                <a:ln w="9525" cap="flat" cmpd="sng" algn="ctr">
                  <a:solidFill>
                    <a:schemeClr val="bg2">
                      <a:lumMod val="50000"/>
                    </a:schemeClr>
                  </a:solidFill>
                  <a:prstDash val="solid"/>
                  <a:round/>
                </a:ln>
                <a:effectLst/>
              </c:spPr>
            </c:leaderLines>
            <c:extLst xmlns:c16r2="http://schemas.microsoft.com/office/drawing/2015/06/chart">
              <c:ext xmlns:c15="http://schemas.microsoft.com/office/drawing/2012/chart" uri="{CE6537A1-D6FC-4f65-9D91-7224C49458BB}"/>
            </c:extLst>
          </c:dLbls>
          <c:cat>
            <c:strRef>
              <c:f>'cuadro 11'!$C$28:$C$34</c:f>
              <c:strCache>
                <c:ptCount val="7"/>
                <c:pt idx="0">
                  <c:v>Maíz amarillo</c:v>
                </c:pt>
                <c:pt idx="1">
                  <c:v>Soya</c:v>
                </c:pt>
                <c:pt idx="2">
                  <c:v>Arroz</c:v>
                </c:pt>
                <c:pt idx="3">
                  <c:v>Arroz con cáscara </c:v>
                </c:pt>
                <c:pt idx="4">
                  <c:v>Trigo</c:v>
                </c:pt>
                <c:pt idx="5">
                  <c:v>Aguacate</c:v>
                </c:pt>
                <c:pt idx="6">
                  <c:v>Otros</c:v>
                </c:pt>
              </c:strCache>
            </c:strRef>
          </c:cat>
          <c:val>
            <c:numRef>
              <c:f>'cuadro 11'!$D$28:$D$34</c:f>
              <c:numCache>
                <c:formatCode>#,##0</c:formatCode>
                <c:ptCount val="7"/>
                <c:pt idx="0">
                  <c:v>186726.06947999998</c:v>
                </c:pt>
                <c:pt idx="1">
                  <c:v>93019.789830000009</c:v>
                </c:pt>
                <c:pt idx="2">
                  <c:v>82331.653879999998</c:v>
                </c:pt>
                <c:pt idx="3">
                  <c:v>43956.357179999999</c:v>
                </c:pt>
                <c:pt idx="4">
                  <c:v>43424.230270000007</c:v>
                </c:pt>
                <c:pt idx="5">
                  <c:v>17243.263900000002</c:v>
                </c:pt>
                <c:pt idx="6">
                  <c:v>175390.38367229991</c:v>
                </c:pt>
              </c:numCache>
            </c:numRef>
          </c:val>
          <c:extLst xmlns:c16r2="http://schemas.microsoft.com/office/drawing/2015/06/chart">
            <c:ext xmlns:c16="http://schemas.microsoft.com/office/drawing/2014/chart" uri="{C3380CC4-5D6E-409C-BE32-E72D297353CC}">
              <c16:uniqueId val="{00000007-F19C-48CD-AF8A-BC7CBBC72476}"/>
            </c:ext>
          </c:extLst>
        </c:ser>
        <c:dLbls>
          <c:showLegendKey val="0"/>
          <c:showVal val="0"/>
          <c:showCatName val="1"/>
          <c:showSerName val="0"/>
          <c:showPercent val="1"/>
          <c:showBubbleSize val="0"/>
          <c:showLeaderLines val="1"/>
        </c:dLbls>
        <c:firstSliceAng val="360"/>
        <c:holeSize val="50"/>
      </c:doughnutChart>
      <c:spPr>
        <a:noFill/>
        <a:ln>
          <a:noFill/>
        </a:ln>
        <a:effectLst/>
      </c:spPr>
    </c:plotArea>
    <c:plotVisOnly val="1"/>
    <c:dispBlanksAs val="gap"/>
    <c:showDLblsOverMax val="0"/>
  </c:chart>
  <c:spPr>
    <a:solidFill>
      <a:schemeClr val="bg1">
        <a:lumMod val="95000"/>
      </a:schemeClr>
    </a:solidFill>
    <a:ln w="9525" cap="flat" cmpd="sng" algn="ctr">
      <a:noFill/>
      <a:prstDash val="solid"/>
      <a:round/>
    </a:ln>
    <a:effectLst/>
  </c:spPr>
  <c:txPr>
    <a:bodyPr/>
    <a:lstStyle/>
    <a:p>
      <a:pPr>
        <a:defRPr sz="1050"/>
      </a:pPr>
      <a:endParaRPr lang="es-CR"/>
    </a:p>
  </c:txPr>
  <c:printSettings>
    <c:headerFooter/>
    <c:pageMargins b="0.75000000000000266" l="0.70000000000000062" r="0.70000000000000062" t="0.75000000000000266" header="0.30000000000000032" footer="0.30000000000000032"/>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050" b="0" i="0" u="none" strike="noStrike" kern="1200" baseline="0">
                <a:solidFill>
                  <a:schemeClr val="tx1"/>
                </a:solidFill>
                <a:latin typeface="+mn-lt"/>
                <a:ea typeface="+mn-ea"/>
                <a:cs typeface="+mn-cs"/>
              </a:defRPr>
            </a:pPr>
            <a:r>
              <a:rPr lang="es-MX" sz="1050" b="0"/>
              <a:t>Gráfico 11</a:t>
            </a:r>
          </a:p>
          <a:p>
            <a:pPr>
              <a:defRPr sz="1050" b="0"/>
            </a:pPr>
            <a:r>
              <a:rPr lang="es-MX" sz="1050" b="0"/>
              <a:t>Costa Rica.  Participación de los principales productos en el valor de las importaciones del sector pecuario. </a:t>
            </a:r>
            <a:r>
              <a:rPr lang="es-MX" sz="1050" b="0" i="0" u="none" strike="noStrike" baseline="0">
                <a:effectLst/>
              </a:rPr>
              <a:t>I semestre 2023.</a:t>
            </a:r>
            <a:endParaRPr lang="es-MX" sz="1050" b="0"/>
          </a:p>
        </c:rich>
      </c:tx>
      <c:overlay val="0"/>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es-CR"/>
        </a:p>
      </c:txPr>
    </c:title>
    <c:autoTitleDeleted val="0"/>
    <c:plotArea>
      <c:layout>
        <c:manualLayout>
          <c:layoutTarget val="inner"/>
          <c:xMode val="edge"/>
          <c:yMode val="edge"/>
          <c:x val="0.33551572010945446"/>
          <c:y val="0.22267484520236075"/>
          <c:w val="0.36733649106240829"/>
          <c:h val="0.52462145270515215"/>
        </c:manualLayout>
      </c:layout>
      <c:doughnutChart>
        <c:varyColors val="1"/>
        <c:ser>
          <c:idx val="0"/>
          <c:order val="0"/>
          <c:dPt>
            <c:idx val="0"/>
            <c:bubble3D val="0"/>
            <c:spPr>
              <a:gradFill rotWithShape="1">
                <a:gsLst>
                  <a:gs pos="0">
                    <a:schemeClr val="accent1">
                      <a:shade val="50000"/>
                      <a:shade val="51000"/>
                      <a:satMod val="130000"/>
                    </a:schemeClr>
                  </a:gs>
                  <a:gs pos="80000">
                    <a:schemeClr val="accent1">
                      <a:shade val="50000"/>
                      <a:shade val="93000"/>
                      <a:satMod val="130000"/>
                    </a:schemeClr>
                  </a:gs>
                  <a:gs pos="100000">
                    <a:schemeClr val="accent1">
                      <a:shade val="5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c:spPr>
            <c:extLst xmlns:c16r2="http://schemas.microsoft.com/office/drawing/2015/06/chart">
              <c:ext xmlns:c16="http://schemas.microsoft.com/office/drawing/2014/chart" uri="{C3380CC4-5D6E-409C-BE32-E72D297353CC}">
                <c16:uniqueId val="{00000000-C483-492B-93D4-A2F335258723}"/>
              </c:ext>
            </c:extLst>
          </c:dPt>
          <c:dPt>
            <c:idx val="1"/>
            <c:bubble3D val="0"/>
            <c:spPr>
              <a:gradFill rotWithShape="1">
                <a:gsLst>
                  <a:gs pos="0">
                    <a:schemeClr val="accent1">
                      <a:shade val="70000"/>
                      <a:shade val="51000"/>
                      <a:satMod val="130000"/>
                    </a:schemeClr>
                  </a:gs>
                  <a:gs pos="80000">
                    <a:schemeClr val="accent1">
                      <a:shade val="70000"/>
                      <a:shade val="93000"/>
                      <a:satMod val="130000"/>
                    </a:schemeClr>
                  </a:gs>
                  <a:gs pos="100000">
                    <a:schemeClr val="accent1">
                      <a:shade val="7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c:spPr>
            <c:extLst xmlns:c16r2="http://schemas.microsoft.com/office/drawing/2015/06/chart">
              <c:ext xmlns:c16="http://schemas.microsoft.com/office/drawing/2014/chart" uri="{C3380CC4-5D6E-409C-BE32-E72D297353CC}">
                <c16:uniqueId val="{00000001-C483-492B-93D4-A2F335258723}"/>
              </c:ext>
            </c:extLst>
          </c:dPt>
          <c:dPt>
            <c:idx val="2"/>
            <c:bubble3D val="0"/>
            <c:spPr>
              <a:gradFill rotWithShape="1">
                <a:gsLst>
                  <a:gs pos="0">
                    <a:schemeClr val="accent1">
                      <a:shade val="90000"/>
                      <a:shade val="51000"/>
                      <a:satMod val="130000"/>
                    </a:schemeClr>
                  </a:gs>
                  <a:gs pos="80000">
                    <a:schemeClr val="accent1">
                      <a:shade val="90000"/>
                      <a:shade val="93000"/>
                      <a:satMod val="130000"/>
                    </a:schemeClr>
                  </a:gs>
                  <a:gs pos="100000">
                    <a:schemeClr val="accent1">
                      <a:shade val="9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c:spPr>
            <c:extLst xmlns:c16r2="http://schemas.microsoft.com/office/drawing/2015/06/chart">
              <c:ext xmlns:c16="http://schemas.microsoft.com/office/drawing/2014/chart" uri="{C3380CC4-5D6E-409C-BE32-E72D297353CC}">
                <c16:uniqueId val="{00000002-C483-492B-93D4-A2F335258723}"/>
              </c:ext>
            </c:extLst>
          </c:dPt>
          <c:dPt>
            <c:idx val="3"/>
            <c:bubble3D val="0"/>
            <c:spPr>
              <a:gradFill rotWithShape="1">
                <a:gsLst>
                  <a:gs pos="0">
                    <a:schemeClr val="accent1">
                      <a:tint val="90000"/>
                      <a:shade val="51000"/>
                      <a:satMod val="130000"/>
                    </a:schemeClr>
                  </a:gs>
                  <a:gs pos="80000">
                    <a:schemeClr val="accent1">
                      <a:tint val="90000"/>
                      <a:shade val="93000"/>
                      <a:satMod val="130000"/>
                    </a:schemeClr>
                  </a:gs>
                  <a:gs pos="100000">
                    <a:schemeClr val="accent1">
                      <a:tint val="9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c:spPr>
            <c:extLst xmlns:c16r2="http://schemas.microsoft.com/office/drawing/2015/06/chart">
              <c:ext xmlns:c16="http://schemas.microsoft.com/office/drawing/2014/chart" uri="{C3380CC4-5D6E-409C-BE32-E72D297353CC}">
                <c16:uniqueId val="{00000003-C483-492B-93D4-A2F335258723}"/>
              </c:ext>
            </c:extLst>
          </c:dPt>
          <c:dPt>
            <c:idx val="4"/>
            <c:bubble3D val="0"/>
            <c:spPr>
              <a:gradFill rotWithShape="1">
                <a:gsLst>
                  <a:gs pos="0">
                    <a:schemeClr val="accent1">
                      <a:tint val="70000"/>
                      <a:shade val="51000"/>
                      <a:satMod val="130000"/>
                    </a:schemeClr>
                  </a:gs>
                  <a:gs pos="80000">
                    <a:schemeClr val="accent1">
                      <a:tint val="70000"/>
                      <a:shade val="93000"/>
                      <a:satMod val="130000"/>
                    </a:schemeClr>
                  </a:gs>
                  <a:gs pos="100000">
                    <a:schemeClr val="accent1">
                      <a:tint val="7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c:spPr>
            <c:extLst xmlns:c16r2="http://schemas.microsoft.com/office/drawing/2015/06/chart">
              <c:ext xmlns:c16="http://schemas.microsoft.com/office/drawing/2014/chart" uri="{C3380CC4-5D6E-409C-BE32-E72D297353CC}">
                <c16:uniqueId val="{00000004-C483-492B-93D4-A2F335258723}"/>
              </c:ext>
            </c:extLst>
          </c:dPt>
          <c:dPt>
            <c:idx val="5"/>
            <c:bubble3D val="0"/>
            <c:spPr>
              <a:gradFill rotWithShape="1">
                <a:gsLst>
                  <a:gs pos="0">
                    <a:schemeClr val="accent1">
                      <a:tint val="50000"/>
                      <a:shade val="51000"/>
                      <a:satMod val="130000"/>
                    </a:schemeClr>
                  </a:gs>
                  <a:gs pos="80000">
                    <a:schemeClr val="accent1">
                      <a:tint val="50000"/>
                      <a:shade val="93000"/>
                      <a:satMod val="130000"/>
                    </a:schemeClr>
                  </a:gs>
                  <a:gs pos="100000">
                    <a:schemeClr val="accent1">
                      <a:tint val="5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c:spPr>
            <c:extLst xmlns:c16r2="http://schemas.microsoft.com/office/drawing/2015/06/chart">
              <c:ext xmlns:c16="http://schemas.microsoft.com/office/drawing/2014/chart" uri="{C3380CC4-5D6E-409C-BE32-E72D297353CC}">
                <c16:uniqueId val="{00000005-C483-492B-93D4-A2F335258723}"/>
              </c:ext>
            </c:extLst>
          </c:dPt>
          <c:dLbls>
            <c:dLbl>
              <c:idx val="0"/>
              <c:layout>
                <c:manualLayout>
                  <c:x val="0.23740998785900322"/>
                  <c:y val="-1.1187482780122132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C483-492B-93D4-A2F335258723}"/>
                </c:ext>
                <c:ext xmlns:c15="http://schemas.microsoft.com/office/drawing/2012/chart" uri="{CE6537A1-D6FC-4f65-9D91-7224C49458BB}">
                  <c15:layout>
                    <c:manualLayout>
                      <c:w val="0.25197696737044145"/>
                      <c:h val="0.23581966618813532"/>
                    </c:manualLayout>
                  </c15:layout>
                </c:ext>
              </c:extLst>
            </c:dLbl>
            <c:dLbl>
              <c:idx val="1"/>
              <c:layout>
                <c:manualLayout>
                  <c:x val="0.18435099867835678"/>
                  <c:y val="8.6396039873254116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C483-492B-93D4-A2F335258723}"/>
                </c:ext>
                <c:ext xmlns:c15="http://schemas.microsoft.com/office/drawing/2012/chart" uri="{CE6537A1-D6FC-4f65-9D91-7224C49458BB}"/>
              </c:extLst>
            </c:dLbl>
            <c:dLbl>
              <c:idx val="2"/>
              <c:layout>
                <c:manualLayout>
                  <c:x val="0.15350159445040579"/>
                  <c:y val="0.13146865619698075"/>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C483-492B-93D4-A2F335258723}"/>
                </c:ext>
                <c:ext xmlns:c15="http://schemas.microsoft.com/office/drawing/2012/chart" uri="{CE6537A1-D6FC-4f65-9D91-7224C49458BB}">
                  <c15:layout>
                    <c:manualLayout>
                      <c:w val="0.2313116810494657"/>
                      <c:h val="0.14591174721944286"/>
                    </c:manualLayout>
                  </c15:layout>
                </c:ext>
              </c:extLst>
            </c:dLbl>
            <c:dLbl>
              <c:idx val="3"/>
              <c:layout>
                <c:manualLayout>
                  <c:x val="1.7265907980312394E-2"/>
                  <c:y val="0.2027624309392265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C483-492B-93D4-A2F335258723}"/>
                </c:ext>
                <c:ext xmlns:c15="http://schemas.microsoft.com/office/drawing/2012/chart" uri="{CE6537A1-D6FC-4f65-9D91-7224C49458BB}">
                  <c15:layout>
                    <c:manualLayout>
                      <c:w val="0.32052453136256237"/>
                      <c:h val="0.23581966618813532"/>
                    </c:manualLayout>
                  </c15:layout>
                </c:ext>
              </c:extLst>
            </c:dLbl>
            <c:dLbl>
              <c:idx val="4"/>
              <c:layout>
                <c:manualLayout>
                  <c:x val="-0.21516706688259712"/>
                  <c:y val="-1.4559449498864456E-3"/>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C483-492B-93D4-A2F335258723}"/>
                </c:ext>
                <c:ext xmlns:c15="http://schemas.microsoft.com/office/drawing/2012/chart" uri="{CE6537A1-D6FC-4f65-9D91-7224C49458BB}"/>
              </c:extLst>
            </c:dLbl>
            <c:dLbl>
              <c:idx val="5"/>
              <c:layout>
                <c:manualLayout>
                  <c:x val="-0.12105098564807062"/>
                  <c:y val="-0.10578950947193777"/>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5-C483-492B-93D4-A2F335258723}"/>
                </c:ex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CR"/>
              </a:p>
            </c:txPr>
            <c:showLegendKey val="0"/>
            <c:showVal val="0"/>
            <c:showCatName val="1"/>
            <c:showSerName val="0"/>
            <c:showPercent val="1"/>
            <c:showBubbleSize val="0"/>
            <c:showLeaderLines val="1"/>
            <c:leaderLines>
              <c:spPr>
                <a:ln w="9525" cap="flat" cmpd="sng" algn="ctr">
                  <a:solidFill>
                    <a:schemeClr val="bg2">
                      <a:lumMod val="50000"/>
                    </a:schemeClr>
                  </a:solidFill>
                  <a:prstDash val="solid"/>
                  <a:round/>
                </a:ln>
                <a:effectLst/>
              </c:spPr>
            </c:leaderLines>
            <c:extLst xmlns:c16r2="http://schemas.microsoft.com/office/drawing/2015/06/chart">
              <c:ext xmlns:c15="http://schemas.microsoft.com/office/drawing/2012/chart" uri="{CE6537A1-D6FC-4f65-9D91-7224C49458BB}"/>
            </c:extLst>
          </c:dLbls>
          <c:cat>
            <c:strRef>
              <c:f>'cuadro 12'!$C$27:$C$32</c:f>
              <c:strCache>
                <c:ptCount val="6"/>
                <c:pt idx="0">
                  <c:v>Carnes de la especie porcina fresca, refrigerada</c:v>
                </c:pt>
                <c:pt idx="1">
                  <c:v>Carne bovina congelada</c:v>
                </c:pt>
                <c:pt idx="2">
                  <c:v>Quesos y requesón</c:v>
                </c:pt>
                <c:pt idx="3">
                  <c:v>Carnes y despojos de comestibles de aves</c:v>
                </c:pt>
                <c:pt idx="4">
                  <c:v>Carne bovina fresca o refrigerada</c:v>
                </c:pt>
                <c:pt idx="5">
                  <c:v>Otros</c:v>
                </c:pt>
              </c:strCache>
            </c:strRef>
          </c:cat>
          <c:val>
            <c:numRef>
              <c:f>'cuadro 12'!$D$27:$D$32</c:f>
              <c:numCache>
                <c:formatCode>_(* #,##0.0_);_(* \(#,##0.0\);_(* "-"??_);_(@_)</c:formatCode>
                <c:ptCount val="6"/>
                <c:pt idx="0">
                  <c:v>15.641677681780116</c:v>
                </c:pt>
                <c:pt idx="1">
                  <c:v>15.187770666215197</c:v>
                </c:pt>
                <c:pt idx="2">
                  <c:v>15.059662873833894</c:v>
                </c:pt>
                <c:pt idx="3">
                  <c:v>14.522693345502669</c:v>
                </c:pt>
                <c:pt idx="4">
                  <c:v>10.281553871561982</c:v>
                </c:pt>
                <c:pt idx="5">
                  <c:v>29.306641561106147</c:v>
                </c:pt>
              </c:numCache>
            </c:numRef>
          </c:val>
          <c:extLst xmlns:c16r2="http://schemas.microsoft.com/office/drawing/2015/06/chart">
            <c:ext xmlns:c16="http://schemas.microsoft.com/office/drawing/2014/chart" uri="{C3380CC4-5D6E-409C-BE32-E72D297353CC}">
              <c16:uniqueId val="{00000006-C483-492B-93D4-A2F335258723}"/>
            </c:ext>
          </c:extLst>
        </c:ser>
        <c:dLbls>
          <c:showLegendKey val="0"/>
          <c:showVal val="0"/>
          <c:showCatName val="1"/>
          <c:showSerName val="0"/>
          <c:showPercent val="1"/>
          <c:showBubbleSize val="0"/>
          <c:showLeaderLines val="1"/>
        </c:dLbls>
        <c:firstSliceAng val="0"/>
        <c:holeSize val="50"/>
      </c:doughnutChart>
      <c:spPr>
        <a:noFill/>
        <a:ln>
          <a:noFill/>
        </a:ln>
        <a:effectLst/>
      </c:spPr>
    </c:plotArea>
    <c:plotVisOnly val="1"/>
    <c:dispBlanksAs val="gap"/>
    <c:showDLblsOverMax val="0"/>
  </c:chart>
  <c:spPr>
    <a:solidFill>
      <a:schemeClr val="bg1">
        <a:lumMod val="95000"/>
      </a:schemeClr>
    </a:solidFill>
    <a:ln w="9525" cap="flat" cmpd="sng" algn="ctr">
      <a:noFill/>
      <a:prstDash val="solid"/>
      <a:round/>
    </a:ln>
    <a:effectLst/>
  </c:spPr>
  <c:txPr>
    <a:bodyPr/>
    <a:lstStyle/>
    <a:p>
      <a:pPr>
        <a:defRPr sz="1000"/>
      </a:pPr>
      <a:endParaRPr lang="es-CR"/>
    </a:p>
  </c:txPr>
  <c:printSettings>
    <c:headerFooter/>
    <c:pageMargins b="0.75000000000000311" l="0.70000000000000062" r="0.70000000000000062" t="0.75000000000000311" header="0.30000000000000032" footer="0.30000000000000032"/>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r>
              <a:rPr lang="es-MX" sz="1100" b="0"/>
              <a:t>Gráfico 12</a:t>
            </a:r>
          </a:p>
          <a:p>
            <a:pPr>
              <a:defRPr sz="1100" b="0"/>
            </a:pPr>
            <a:r>
              <a:rPr lang="es-MX" sz="1100" b="0"/>
              <a:t>Costa Rica.  Participación de los principales productos en el valor de las importaciones del sector pesca, </a:t>
            </a:r>
            <a:r>
              <a:rPr lang="es-MX" sz="1100" b="0" i="0" u="none" strike="noStrike" baseline="0">
                <a:effectLst/>
              </a:rPr>
              <a:t>I semestre 2023.</a:t>
            </a:r>
            <a:endParaRPr lang="es-MX" sz="1100" b="0"/>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R"/>
        </a:p>
      </c:txPr>
    </c:title>
    <c:autoTitleDeleted val="0"/>
    <c:plotArea>
      <c:layout>
        <c:manualLayout>
          <c:layoutTarget val="inner"/>
          <c:xMode val="edge"/>
          <c:yMode val="edge"/>
          <c:x val="0.32566027636527661"/>
          <c:y val="0.20484653148926377"/>
          <c:w val="0.42500622127064297"/>
          <c:h val="0.6154882841717324"/>
        </c:manualLayout>
      </c:layout>
      <c:doughnutChart>
        <c:varyColors val="1"/>
        <c:ser>
          <c:idx val="0"/>
          <c:order val="0"/>
          <c:dPt>
            <c:idx val="0"/>
            <c:bubble3D val="0"/>
            <c:spPr>
              <a:gradFill rotWithShape="1">
                <a:gsLst>
                  <a:gs pos="0">
                    <a:schemeClr val="accent1">
                      <a:shade val="50000"/>
                      <a:shade val="51000"/>
                      <a:satMod val="130000"/>
                    </a:schemeClr>
                  </a:gs>
                  <a:gs pos="80000">
                    <a:schemeClr val="accent1">
                      <a:shade val="50000"/>
                      <a:shade val="93000"/>
                      <a:satMod val="130000"/>
                    </a:schemeClr>
                  </a:gs>
                  <a:gs pos="100000">
                    <a:schemeClr val="accent1">
                      <a:shade val="5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c:spPr>
            <c:extLst xmlns:c16r2="http://schemas.microsoft.com/office/drawing/2015/06/chart">
              <c:ext xmlns:c16="http://schemas.microsoft.com/office/drawing/2014/chart" uri="{C3380CC4-5D6E-409C-BE32-E72D297353CC}">
                <c16:uniqueId val="{00000000-47E6-42C4-A628-853946558E40}"/>
              </c:ext>
            </c:extLst>
          </c:dPt>
          <c:dPt>
            <c:idx val="1"/>
            <c:bubble3D val="0"/>
            <c:spPr>
              <a:gradFill rotWithShape="1">
                <a:gsLst>
                  <a:gs pos="0">
                    <a:schemeClr val="accent1">
                      <a:shade val="70000"/>
                      <a:shade val="51000"/>
                      <a:satMod val="130000"/>
                    </a:schemeClr>
                  </a:gs>
                  <a:gs pos="80000">
                    <a:schemeClr val="accent1">
                      <a:shade val="70000"/>
                      <a:shade val="93000"/>
                      <a:satMod val="130000"/>
                    </a:schemeClr>
                  </a:gs>
                  <a:gs pos="100000">
                    <a:schemeClr val="accent1">
                      <a:shade val="7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c:spPr>
            <c:extLst xmlns:c16r2="http://schemas.microsoft.com/office/drawing/2015/06/chart">
              <c:ext xmlns:c16="http://schemas.microsoft.com/office/drawing/2014/chart" uri="{C3380CC4-5D6E-409C-BE32-E72D297353CC}">
                <c16:uniqueId val="{00000001-47E6-42C4-A628-853946558E40}"/>
              </c:ext>
            </c:extLst>
          </c:dPt>
          <c:dPt>
            <c:idx val="2"/>
            <c:bubble3D val="0"/>
            <c:spPr>
              <a:gradFill rotWithShape="1">
                <a:gsLst>
                  <a:gs pos="0">
                    <a:schemeClr val="accent1">
                      <a:shade val="90000"/>
                      <a:shade val="51000"/>
                      <a:satMod val="130000"/>
                    </a:schemeClr>
                  </a:gs>
                  <a:gs pos="80000">
                    <a:schemeClr val="accent1">
                      <a:shade val="90000"/>
                      <a:shade val="93000"/>
                      <a:satMod val="130000"/>
                    </a:schemeClr>
                  </a:gs>
                  <a:gs pos="100000">
                    <a:schemeClr val="accent1">
                      <a:shade val="9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c:spPr>
            <c:extLst xmlns:c16r2="http://schemas.microsoft.com/office/drawing/2015/06/chart">
              <c:ext xmlns:c16="http://schemas.microsoft.com/office/drawing/2014/chart" uri="{C3380CC4-5D6E-409C-BE32-E72D297353CC}">
                <c16:uniqueId val="{00000002-47E6-42C4-A628-853946558E40}"/>
              </c:ext>
            </c:extLst>
          </c:dPt>
          <c:dPt>
            <c:idx val="3"/>
            <c:bubble3D val="0"/>
            <c:spPr>
              <a:gradFill rotWithShape="1">
                <a:gsLst>
                  <a:gs pos="0">
                    <a:schemeClr val="accent1">
                      <a:tint val="90000"/>
                      <a:shade val="51000"/>
                      <a:satMod val="130000"/>
                    </a:schemeClr>
                  </a:gs>
                  <a:gs pos="80000">
                    <a:schemeClr val="accent1">
                      <a:tint val="90000"/>
                      <a:shade val="93000"/>
                      <a:satMod val="130000"/>
                    </a:schemeClr>
                  </a:gs>
                  <a:gs pos="100000">
                    <a:schemeClr val="accent1">
                      <a:tint val="9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c:spPr>
            <c:extLst xmlns:c16r2="http://schemas.microsoft.com/office/drawing/2015/06/chart">
              <c:ext xmlns:c16="http://schemas.microsoft.com/office/drawing/2014/chart" uri="{C3380CC4-5D6E-409C-BE32-E72D297353CC}">
                <c16:uniqueId val="{00000003-47E6-42C4-A628-853946558E40}"/>
              </c:ext>
            </c:extLst>
          </c:dPt>
          <c:dPt>
            <c:idx val="4"/>
            <c:bubble3D val="0"/>
            <c:spPr>
              <a:gradFill rotWithShape="1">
                <a:gsLst>
                  <a:gs pos="0">
                    <a:schemeClr val="accent1">
                      <a:tint val="70000"/>
                      <a:shade val="51000"/>
                      <a:satMod val="130000"/>
                    </a:schemeClr>
                  </a:gs>
                  <a:gs pos="80000">
                    <a:schemeClr val="accent1">
                      <a:tint val="70000"/>
                      <a:shade val="93000"/>
                      <a:satMod val="130000"/>
                    </a:schemeClr>
                  </a:gs>
                  <a:gs pos="100000">
                    <a:schemeClr val="accent1">
                      <a:tint val="7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c:spPr>
            <c:extLst xmlns:c16r2="http://schemas.microsoft.com/office/drawing/2015/06/chart">
              <c:ext xmlns:c16="http://schemas.microsoft.com/office/drawing/2014/chart" uri="{C3380CC4-5D6E-409C-BE32-E72D297353CC}">
                <c16:uniqueId val="{00000004-47E6-42C4-A628-853946558E40}"/>
              </c:ext>
            </c:extLst>
          </c:dPt>
          <c:dPt>
            <c:idx val="5"/>
            <c:bubble3D val="0"/>
            <c:spPr>
              <a:gradFill rotWithShape="1">
                <a:gsLst>
                  <a:gs pos="0">
                    <a:schemeClr val="accent1">
                      <a:tint val="50000"/>
                      <a:shade val="51000"/>
                      <a:satMod val="130000"/>
                    </a:schemeClr>
                  </a:gs>
                  <a:gs pos="80000">
                    <a:schemeClr val="accent1">
                      <a:tint val="50000"/>
                      <a:shade val="93000"/>
                      <a:satMod val="130000"/>
                    </a:schemeClr>
                  </a:gs>
                  <a:gs pos="100000">
                    <a:schemeClr val="accent1">
                      <a:tint val="5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c:spPr>
            <c:extLst xmlns:c16r2="http://schemas.microsoft.com/office/drawing/2015/06/chart">
              <c:ext xmlns:c16="http://schemas.microsoft.com/office/drawing/2014/chart" uri="{C3380CC4-5D6E-409C-BE32-E72D297353CC}">
                <c16:uniqueId val="{00000005-47E6-42C4-A628-853946558E40}"/>
              </c:ext>
            </c:extLst>
          </c:dPt>
          <c:dLbls>
            <c:dLbl>
              <c:idx val="0"/>
              <c:layout>
                <c:manualLayout>
                  <c:x val="0.25927213481141326"/>
                  <c:y val="-2.5873553370595517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47E6-42C4-A628-853946558E40}"/>
                </c:ext>
                <c:ext xmlns:c15="http://schemas.microsoft.com/office/drawing/2012/chart" uri="{CE6537A1-D6FC-4f65-9D91-7224C49458BB}"/>
              </c:extLst>
            </c:dLbl>
            <c:dLbl>
              <c:idx val="1"/>
              <c:layout>
                <c:manualLayout>
                  <c:x val="0.12791984186234315"/>
                  <c:y val="0.13826336474780018"/>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47E6-42C4-A628-853946558E40}"/>
                </c:ext>
                <c:ext xmlns:c15="http://schemas.microsoft.com/office/drawing/2012/chart" uri="{CE6537A1-D6FC-4f65-9D91-7224C49458BB}"/>
              </c:extLst>
            </c:dLbl>
            <c:dLbl>
              <c:idx val="2"/>
              <c:layout>
                <c:manualLayout>
                  <c:x val="-7.4295400015964061E-2"/>
                  <c:y val="0.15157167530224513"/>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47E6-42C4-A628-853946558E40}"/>
                </c:ext>
                <c:ext xmlns:c15="http://schemas.microsoft.com/office/drawing/2012/chart" uri="{CE6537A1-D6FC-4f65-9D91-7224C49458BB}"/>
              </c:extLst>
            </c:dLbl>
            <c:dLbl>
              <c:idx val="3"/>
              <c:layout>
                <c:manualLayout>
                  <c:x val="-0.15705416965991953"/>
                  <c:y val="0.14466566031577646"/>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47E6-42C4-A628-853946558E40}"/>
                </c:ext>
                <c:ext xmlns:c15="http://schemas.microsoft.com/office/drawing/2012/chart" uri="{CE6537A1-D6FC-4f65-9D91-7224C49458BB}"/>
              </c:extLst>
            </c:dLbl>
            <c:dLbl>
              <c:idx val="4"/>
              <c:layout>
                <c:manualLayout>
                  <c:x val="-0.17258884678771147"/>
                  <c:y val="-4.2931200957393341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47E6-42C4-A628-853946558E40}"/>
                </c:ext>
                <c:ext xmlns:c15="http://schemas.microsoft.com/office/drawing/2012/chart" uri="{CE6537A1-D6FC-4f65-9D91-7224C49458BB}"/>
              </c:extLst>
            </c:dLbl>
            <c:dLbl>
              <c:idx val="5"/>
              <c:layout>
                <c:manualLayout>
                  <c:x val="-9.3793284783945885E-2"/>
                  <c:y val="-0.20585016251206945"/>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5-47E6-42C4-A628-853946558E40}"/>
                </c:ex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solidFill>
                    <a:latin typeface="+mn-lt"/>
                    <a:ea typeface="+mn-ea"/>
                    <a:cs typeface="+mn-cs"/>
                  </a:defRPr>
                </a:pPr>
                <a:endParaRPr lang="es-CR"/>
              </a:p>
            </c:txPr>
            <c:showLegendKey val="0"/>
            <c:showVal val="0"/>
            <c:showCatName val="1"/>
            <c:showSerName val="0"/>
            <c:showPercent val="1"/>
            <c:showBubbleSize val="0"/>
            <c:showLeaderLines val="1"/>
            <c:leaderLines>
              <c:spPr>
                <a:ln w="9525" cap="flat" cmpd="sng" algn="ctr">
                  <a:solidFill>
                    <a:schemeClr val="bg2">
                      <a:lumMod val="50000"/>
                    </a:schemeClr>
                  </a:solidFill>
                  <a:prstDash val="solid"/>
                  <a:round/>
                </a:ln>
                <a:effectLst/>
              </c:spPr>
            </c:leaderLines>
            <c:extLst xmlns:c16r2="http://schemas.microsoft.com/office/drawing/2015/06/chart">
              <c:ext xmlns:c15="http://schemas.microsoft.com/office/drawing/2012/chart" uri="{CE6537A1-D6FC-4f65-9D91-7224C49458BB}"/>
            </c:extLst>
          </c:dLbls>
          <c:cat>
            <c:strRef>
              <c:f>'cuadro 13'!$C$24:$C$29</c:f>
              <c:strCache>
                <c:ptCount val="6"/>
                <c:pt idx="0">
                  <c:v>Filetes y demás carne de pescado</c:v>
                </c:pt>
                <c:pt idx="1">
                  <c:v>Pescado congelado</c:v>
                </c:pt>
                <c:pt idx="2">
                  <c:v>Crustáceos</c:v>
                </c:pt>
                <c:pt idx="3">
                  <c:v>Moluscos</c:v>
                </c:pt>
                <c:pt idx="4">
                  <c:v>Pescado fresco o refrigerado</c:v>
                </c:pt>
                <c:pt idx="5">
                  <c:v>Otros</c:v>
                </c:pt>
              </c:strCache>
            </c:strRef>
          </c:cat>
          <c:val>
            <c:numRef>
              <c:f>'cuadro 13'!$D$24:$D$29</c:f>
              <c:numCache>
                <c:formatCode>_(* #,##0.00_);_(* \(#,##0.00\);_(* "-"??_);_(@_)</c:formatCode>
                <c:ptCount val="6"/>
                <c:pt idx="0">
                  <c:v>19473.956429999998</c:v>
                </c:pt>
                <c:pt idx="1">
                  <c:v>15604.33678</c:v>
                </c:pt>
                <c:pt idx="2">
                  <c:v>8994.2366399999974</c:v>
                </c:pt>
                <c:pt idx="3">
                  <c:v>3233.8513699999994</c:v>
                </c:pt>
                <c:pt idx="4">
                  <c:v>718.04904999999997</c:v>
                </c:pt>
                <c:pt idx="5">
                  <c:v>451.13809000000037</c:v>
                </c:pt>
              </c:numCache>
            </c:numRef>
          </c:val>
          <c:extLst xmlns:c16r2="http://schemas.microsoft.com/office/drawing/2015/06/chart">
            <c:ext xmlns:c16="http://schemas.microsoft.com/office/drawing/2014/chart" uri="{C3380CC4-5D6E-409C-BE32-E72D297353CC}">
              <c16:uniqueId val="{00000006-47E6-42C4-A628-853946558E40}"/>
            </c:ext>
          </c:extLst>
        </c:ser>
        <c:dLbls>
          <c:showLegendKey val="0"/>
          <c:showVal val="0"/>
          <c:showCatName val="1"/>
          <c:showSerName val="0"/>
          <c:showPercent val="1"/>
          <c:showBubbleSize val="0"/>
          <c:showLeaderLines val="1"/>
        </c:dLbls>
        <c:firstSliceAng val="278"/>
        <c:holeSize val="50"/>
      </c:doughnutChart>
      <c:spPr>
        <a:noFill/>
        <a:ln>
          <a:noFill/>
        </a:ln>
        <a:effectLst/>
      </c:spPr>
    </c:plotArea>
    <c:plotVisOnly val="1"/>
    <c:dispBlanksAs val="gap"/>
    <c:showDLblsOverMax val="0"/>
  </c:chart>
  <c:spPr>
    <a:solidFill>
      <a:schemeClr val="bg1">
        <a:lumMod val="95000"/>
      </a:schemeClr>
    </a:solidFill>
    <a:ln w="9525" cap="flat" cmpd="sng" algn="ctr">
      <a:noFill/>
      <a:prstDash val="solid"/>
      <a:round/>
    </a:ln>
    <a:effectLst/>
  </c:spPr>
  <c:txPr>
    <a:bodyPr/>
    <a:lstStyle/>
    <a:p>
      <a:pPr>
        <a:defRPr sz="1050"/>
      </a:pPr>
      <a:endParaRPr lang="es-CR"/>
    </a:p>
  </c:txPr>
  <c:printSettings>
    <c:headerFooter/>
    <c:pageMargins b="0.75000000000000333" l="0.70000000000000062" r="0.70000000000000062" t="0.75000000000000333" header="0.30000000000000032" footer="0.30000000000000032"/>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r>
              <a:rPr lang="es-MX" sz="1100" b="0"/>
              <a:t>Gráfico 13</a:t>
            </a:r>
          </a:p>
          <a:p>
            <a:pPr>
              <a:defRPr sz="1100" b="0"/>
            </a:pPr>
            <a:r>
              <a:rPr lang="es-MX" sz="1100" b="0"/>
              <a:t>Costa Rica.  Participación de los principales productos en el valor de las importaciones de la </a:t>
            </a:r>
            <a:r>
              <a:rPr lang="es-MX" sz="1100" b="0" i="0" u="none" strike="noStrike" baseline="0">
                <a:effectLst/>
              </a:rPr>
              <a:t>industria alimentaria</a:t>
            </a:r>
            <a:r>
              <a:rPr lang="es-MX" sz="1100" b="0"/>
              <a:t>, </a:t>
            </a:r>
            <a:r>
              <a:rPr lang="es-MX" sz="1100" b="0" i="0" u="none" strike="noStrike" baseline="0">
                <a:effectLst/>
              </a:rPr>
              <a:t>I semestre 2023.</a:t>
            </a:r>
            <a:endParaRPr lang="es-MX" sz="1100" b="0"/>
          </a:p>
        </c:rich>
      </c:tx>
      <c:layout>
        <c:manualLayout>
          <c:xMode val="edge"/>
          <c:yMode val="edge"/>
          <c:x val="0.10744147756438199"/>
          <c:y val="0"/>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R"/>
        </a:p>
      </c:txPr>
    </c:title>
    <c:autoTitleDeleted val="0"/>
    <c:plotArea>
      <c:layout>
        <c:manualLayout>
          <c:layoutTarget val="inner"/>
          <c:xMode val="edge"/>
          <c:yMode val="edge"/>
          <c:x val="0.27552616898497445"/>
          <c:y val="0.20425849618538616"/>
          <c:w val="0.39769888520032559"/>
          <c:h val="0.59139678783675353"/>
        </c:manualLayout>
      </c:layout>
      <c:doughnutChart>
        <c:varyColors val="1"/>
        <c:ser>
          <c:idx val="0"/>
          <c:order val="0"/>
          <c:dPt>
            <c:idx val="0"/>
            <c:bubble3D val="0"/>
            <c:spPr>
              <a:gradFill rotWithShape="1">
                <a:gsLst>
                  <a:gs pos="0">
                    <a:schemeClr val="accent1">
                      <a:shade val="50000"/>
                      <a:shade val="51000"/>
                      <a:satMod val="130000"/>
                    </a:schemeClr>
                  </a:gs>
                  <a:gs pos="80000">
                    <a:schemeClr val="accent1">
                      <a:shade val="50000"/>
                      <a:shade val="93000"/>
                      <a:satMod val="130000"/>
                    </a:schemeClr>
                  </a:gs>
                  <a:gs pos="100000">
                    <a:schemeClr val="accent1">
                      <a:shade val="5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c:spPr>
            <c:extLst xmlns:c16r2="http://schemas.microsoft.com/office/drawing/2015/06/chart">
              <c:ext xmlns:c16="http://schemas.microsoft.com/office/drawing/2014/chart" uri="{C3380CC4-5D6E-409C-BE32-E72D297353CC}">
                <c16:uniqueId val="{00000000-1300-4900-BE23-9B171D1B7CFD}"/>
              </c:ext>
            </c:extLst>
          </c:dPt>
          <c:dPt>
            <c:idx val="1"/>
            <c:bubble3D val="0"/>
            <c:spPr>
              <a:gradFill rotWithShape="1">
                <a:gsLst>
                  <a:gs pos="0">
                    <a:schemeClr val="accent1">
                      <a:shade val="70000"/>
                      <a:shade val="51000"/>
                      <a:satMod val="130000"/>
                    </a:schemeClr>
                  </a:gs>
                  <a:gs pos="80000">
                    <a:schemeClr val="accent1">
                      <a:shade val="70000"/>
                      <a:shade val="93000"/>
                      <a:satMod val="130000"/>
                    </a:schemeClr>
                  </a:gs>
                  <a:gs pos="100000">
                    <a:schemeClr val="accent1">
                      <a:shade val="7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c:spPr>
            <c:extLst xmlns:c16r2="http://schemas.microsoft.com/office/drawing/2015/06/chart">
              <c:ext xmlns:c16="http://schemas.microsoft.com/office/drawing/2014/chart" uri="{C3380CC4-5D6E-409C-BE32-E72D297353CC}">
                <c16:uniqueId val="{00000001-1300-4900-BE23-9B171D1B7CFD}"/>
              </c:ext>
            </c:extLst>
          </c:dPt>
          <c:dPt>
            <c:idx val="2"/>
            <c:bubble3D val="0"/>
            <c:spPr>
              <a:gradFill rotWithShape="1">
                <a:gsLst>
                  <a:gs pos="0">
                    <a:schemeClr val="accent1">
                      <a:shade val="90000"/>
                      <a:shade val="51000"/>
                      <a:satMod val="130000"/>
                    </a:schemeClr>
                  </a:gs>
                  <a:gs pos="80000">
                    <a:schemeClr val="accent1">
                      <a:shade val="90000"/>
                      <a:shade val="93000"/>
                      <a:satMod val="130000"/>
                    </a:schemeClr>
                  </a:gs>
                  <a:gs pos="100000">
                    <a:schemeClr val="accent1">
                      <a:shade val="9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c:spPr>
            <c:extLst xmlns:c16r2="http://schemas.microsoft.com/office/drawing/2015/06/chart">
              <c:ext xmlns:c16="http://schemas.microsoft.com/office/drawing/2014/chart" uri="{C3380CC4-5D6E-409C-BE32-E72D297353CC}">
                <c16:uniqueId val="{00000002-1300-4900-BE23-9B171D1B7CFD}"/>
              </c:ext>
            </c:extLst>
          </c:dPt>
          <c:dPt>
            <c:idx val="3"/>
            <c:bubble3D val="0"/>
            <c:spPr>
              <a:gradFill rotWithShape="1">
                <a:gsLst>
                  <a:gs pos="0">
                    <a:schemeClr val="accent1">
                      <a:tint val="90000"/>
                      <a:shade val="51000"/>
                      <a:satMod val="130000"/>
                    </a:schemeClr>
                  </a:gs>
                  <a:gs pos="80000">
                    <a:schemeClr val="accent1">
                      <a:tint val="90000"/>
                      <a:shade val="93000"/>
                      <a:satMod val="130000"/>
                    </a:schemeClr>
                  </a:gs>
                  <a:gs pos="100000">
                    <a:schemeClr val="accent1">
                      <a:tint val="9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c:spPr>
            <c:extLst xmlns:c16r2="http://schemas.microsoft.com/office/drawing/2015/06/chart">
              <c:ext xmlns:c16="http://schemas.microsoft.com/office/drawing/2014/chart" uri="{C3380CC4-5D6E-409C-BE32-E72D297353CC}">
                <c16:uniqueId val="{00000003-1300-4900-BE23-9B171D1B7CFD}"/>
              </c:ext>
            </c:extLst>
          </c:dPt>
          <c:dPt>
            <c:idx val="4"/>
            <c:bubble3D val="0"/>
            <c:spPr>
              <a:gradFill rotWithShape="1">
                <a:gsLst>
                  <a:gs pos="0">
                    <a:schemeClr val="accent1">
                      <a:tint val="70000"/>
                      <a:shade val="51000"/>
                      <a:satMod val="130000"/>
                    </a:schemeClr>
                  </a:gs>
                  <a:gs pos="80000">
                    <a:schemeClr val="accent1">
                      <a:tint val="70000"/>
                      <a:shade val="93000"/>
                      <a:satMod val="130000"/>
                    </a:schemeClr>
                  </a:gs>
                  <a:gs pos="100000">
                    <a:schemeClr val="accent1">
                      <a:tint val="7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c:spPr>
            <c:extLst xmlns:c16r2="http://schemas.microsoft.com/office/drawing/2015/06/chart">
              <c:ext xmlns:c16="http://schemas.microsoft.com/office/drawing/2014/chart" uri="{C3380CC4-5D6E-409C-BE32-E72D297353CC}">
                <c16:uniqueId val="{00000004-1300-4900-BE23-9B171D1B7CFD}"/>
              </c:ext>
            </c:extLst>
          </c:dPt>
          <c:dPt>
            <c:idx val="5"/>
            <c:bubble3D val="0"/>
            <c:spPr>
              <a:gradFill rotWithShape="1">
                <a:gsLst>
                  <a:gs pos="0">
                    <a:schemeClr val="accent1">
                      <a:tint val="50000"/>
                      <a:shade val="51000"/>
                      <a:satMod val="130000"/>
                    </a:schemeClr>
                  </a:gs>
                  <a:gs pos="80000">
                    <a:schemeClr val="accent1">
                      <a:tint val="50000"/>
                      <a:shade val="93000"/>
                      <a:satMod val="130000"/>
                    </a:schemeClr>
                  </a:gs>
                  <a:gs pos="100000">
                    <a:schemeClr val="accent1">
                      <a:tint val="5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c:spPr>
            <c:extLst xmlns:c16r2="http://schemas.microsoft.com/office/drawing/2015/06/chart">
              <c:ext xmlns:c16="http://schemas.microsoft.com/office/drawing/2014/chart" uri="{C3380CC4-5D6E-409C-BE32-E72D297353CC}">
                <c16:uniqueId val="{00000005-1300-4900-BE23-9B171D1B7CFD}"/>
              </c:ext>
            </c:extLst>
          </c:dPt>
          <c:dLbls>
            <c:dLbl>
              <c:idx val="0"/>
              <c:layout>
                <c:manualLayout>
                  <c:x val="0.15486791272696085"/>
                  <c:y val="-7.2447608556702459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1300-4900-BE23-9B171D1B7CFD}"/>
                </c:ext>
                <c:ext xmlns:c15="http://schemas.microsoft.com/office/drawing/2012/chart" uri="{CE6537A1-D6FC-4f65-9D91-7224C49458BB}">
                  <c15:layout>
                    <c:manualLayout>
                      <c:w val="0.29938434524952667"/>
                      <c:h val="0.13683951423170548"/>
                    </c:manualLayout>
                  </c15:layout>
                </c:ext>
              </c:extLst>
            </c:dLbl>
            <c:dLbl>
              <c:idx val="1"/>
              <c:layout>
                <c:manualLayout>
                  <c:x val="0.20502485574721879"/>
                  <c:y val="-3.595442615127651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1300-4900-BE23-9B171D1B7CFD}"/>
                </c:ext>
                <c:ext xmlns:c15="http://schemas.microsoft.com/office/drawing/2012/chart" uri="{CE6537A1-D6FC-4f65-9D91-7224C49458BB}">
                  <c15:layout>
                    <c:manualLayout>
                      <c:w val="0.28679433363512485"/>
                      <c:h val="0.17899827288428324"/>
                    </c:manualLayout>
                  </c15:layout>
                </c:ext>
              </c:extLst>
            </c:dLbl>
            <c:dLbl>
              <c:idx val="2"/>
              <c:layout>
                <c:manualLayout>
                  <c:x val="0.20801247405049988"/>
                  <c:y val="1.2173581929201855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1300-4900-BE23-9B171D1B7CFD}"/>
                </c:ext>
                <c:ext xmlns:c15="http://schemas.microsoft.com/office/drawing/2012/chart" uri="{CE6537A1-D6FC-4f65-9D91-7224C49458BB}">
                  <c15:layout>
                    <c:manualLayout>
                      <c:w val="0.26176538908246227"/>
                      <c:h val="0.13683951423170548"/>
                    </c:manualLayout>
                  </c15:layout>
                </c:ext>
              </c:extLst>
            </c:dLbl>
            <c:dLbl>
              <c:idx val="3"/>
              <c:layout>
                <c:manualLayout>
                  <c:x val="0.20242841596020011"/>
                  <c:y val="8.3944623502373084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1300-4900-BE23-9B171D1B7CFD}"/>
                </c:ext>
                <c:ext xmlns:c15="http://schemas.microsoft.com/office/drawing/2012/chart" uri="{CE6537A1-D6FC-4f65-9D91-7224C49458BB}">
                  <c15:layout>
                    <c:manualLayout>
                      <c:w val="0.28959349593495931"/>
                      <c:h val="0.17899827288428324"/>
                    </c:manualLayout>
                  </c15:layout>
                </c:ext>
              </c:extLst>
            </c:dLbl>
            <c:dLbl>
              <c:idx val="4"/>
              <c:layout>
                <c:manualLayout>
                  <c:x val="0.11446869145058708"/>
                  <c:y val="0.22107081174438686"/>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1300-4900-BE23-9B171D1B7CFD}"/>
                </c:ext>
                <c:ext xmlns:c15="http://schemas.microsoft.com/office/drawing/2012/chart" uri="{CE6537A1-D6FC-4f65-9D91-7224C49458BB}">
                  <c15:layout>
                    <c:manualLayout>
                      <c:w val="0.30754936120789778"/>
                      <c:h val="0.17899827288428324"/>
                    </c:manualLayout>
                  </c15:layout>
                </c:ext>
              </c:extLst>
            </c:dLbl>
            <c:dLbl>
              <c:idx val="5"/>
              <c:layout>
                <c:manualLayout>
                  <c:x val="-0.11297026896028242"/>
                  <c:y val="-0.20596222104361314"/>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5-1300-4900-BE23-9B171D1B7CFD}"/>
                </c:ex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CR"/>
              </a:p>
            </c:txPr>
            <c:showLegendKey val="0"/>
            <c:showVal val="0"/>
            <c:showCatName val="1"/>
            <c:showSerName val="0"/>
            <c:showPercent val="1"/>
            <c:showBubbleSize val="0"/>
            <c:showLeaderLines val="1"/>
            <c:leaderLines>
              <c:spPr>
                <a:ln w="9525" cap="flat" cmpd="sng" algn="ctr">
                  <a:solidFill>
                    <a:schemeClr val="bg2">
                      <a:lumMod val="50000"/>
                    </a:schemeClr>
                  </a:solidFill>
                  <a:prstDash val="solid"/>
                  <a:round/>
                </a:ln>
                <a:effectLst/>
              </c:spPr>
            </c:leaderLines>
            <c:extLst xmlns:c16r2="http://schemas.microsoft.com/office/drawing/2015/06/chart">
              <c:ext xmlns:c15="http://schemas.microsoft.com/office/drawing/2012/chart" uri="{CE6537A1-D6FC-4f65-9D91-7224C49458BB}"/>
            </c:extLst>
          </c:dLbls>
          <c:cat>
            <c:strRef>
              <c:f>'cuadro 14'!$C$27:$C$32</c:f>
              <c:strCache>
                <c:ptCount val="6"/>
                <c:pt idx="0">
                  <c:v>Preparaciones alimenticias</c:v>
                </c:pt>
                <c:pt idx="1">
                  <c:v>Preparaciones para alimentación de animales</c:v>
                </c:pt>
                <c:pt idx="2">
                  <c:v>Productos de panadería</c:v>
                </c:pt>
                <c:pt idx="3">
                  <c:v>Agua, incluidas el agua mineral y la gaseada</c:v>
                </c:pt>
                <c:pt idx="4">
                  <c:v>Las demás hortalizas preparadas o conservadas</c:v>
                </c:pt>
                <c:pt idx="5">
                  <c:v>Otros</c:v>
                </c:pt>
              </c:strCache>
            </c:strRef>
          </c:cat>
          <c:val>
            <c:numRef>
              <c:f>'cuadro 14'!$D$27:$D$32</c:f>
              <c:numCache>
                <c:formatCode>_(* #,##0.0_);_(* \(#,##0.0\);_(* "-"??_);_(@_)</c:formatCode>
                <c:ptCount val="6"/>
                <c:pt idx="0">
                  <c:v>12.043708623346363</c:v>
                </c:pt>
                <c:pt idx="1">
                  <c:v>9.2383991871453812</c:v>
                </c:pt>
                <c:pt idx="2">
                  <c:v>8.0263437841955199</c:v>
                </c:pt>
                <c:pt idx="3">
                  <c:v>5.4843644350674419</c:v>
                </c:pt>
                <c:pt idx="4">
                  <c:v>4.260112410237844</c:v>
                </c:pt>
                <c:pt idx="5" formatCode="_(* #,##0.0_);_(* \(#,##0.0\);_(* &quot;-&quot;?_);_(@_)">
                  <c:v>60.947071560007451</c:v>
                </c:pt>
              </c:numCache>
            </c:numRef>
          </c:val>
          <c:extLst xmlns:c16r2="http://schemas.microsoft.com/office/drawing/2015/06/chart">
            <c:ext xmlns:c16="http://schemas.microsoft.com/office/drawing/2014/chart" uri="{C3380CC4-5D6E-409C-BE32-E72D297353CC}">
              <c16:uniqueId val="{00000006-1300-4900-BE23-9B171D1B7CFD}"/>
            </c:ext>
          </c:extLst>
        </c:ser>
        <c:dLbls>
          <c:showLegendKey val="0"/>
          <c:showVal val="0"/>
          <c:showCatName val="1"/>
          <c:showSerName val="0"/>
          <c:showPercent val="1"/>
          <c:showBubbleSize val="0"/>
          <c:showLeaderLines val="1"/>
        </c:dLbls>
        <c:firstSliceAng val="0"/>
        <c:holeSize val="50"/>
      </c:doughnutChart>
      <c:spPr>
        <a:noFill/>
        <a:ln>
          <a:noFill/>
        </a:ln>
        <a:effectLst/>
      </c:spPr>
    </c:plotArea>
    <c:plotVisOnly val="1"/>
    <c:dispBlanksAs val="gap"/>
    <c:showDLblsOverMax val="0"/>
  </c:chart>
  <c:spPr>
    <a:solidFill>
      <a:schemeClr val="bg1">
        <a:lumMod val="95000"/>
      </a:schemeClr>
    </a:solidFill>
    <a:ln w="9525" cap="flat" cmpd="sng" algn="ctr">
      <a:noFill/>
      <a:prstDash val="solid"/>
      <a:round/>
    </a:ln>
    <a:effectLst/>
  </c:spPr>
  <c:txPr>
    <a:bodyPr/>
    <a:lstStyle/>
    <a:p>
      <a:pPr>
        <a:defRPr sz="1000"/>
      </a:pPr>
      <a:endParaRPr lang="es-CR"/>
    </a:p>
  </c:txPr>
  <c:printSettings>
    <c:headerFooter/>
    <c:pageMargins b="0.75000000000000355" l="0.70000000000000062" r="0.70000000000000062" t="0.75000000000000355" header="0.30000000000000032" footer="0.30000000000000032"/>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r>
              <a:rPr lang="es-MX" sz="1050" b="0">
                <a:solidFill>
                  <a:sysClr val="windowText" lastClr="000000"/>
                </a:solidFill>
              </a:rPr>
              <a:t>Gráfico 2</a:t>
            </a:r>
          </a:p>
          <a:p>
            <a:pPr>
              <a:defRPr sz="1050" b="0">
                <a:solidFill>
                  <a:sysClr val="windowText" lastClr="000000"/>
                </a:solidFill>
              </a:defRPr>
            </a:pPr>
            <a:r>
              <a:rPr lang="es-MX" sz="1050" b="0">
                <a:solidFill>
                  <a:sysClr val="windowText" lastClr="000000"/>
                </a:solidFill>
              </a:rPr>
              <a:t>Costa Rica.  </a:t>
            </a:r>
            <a:r>
              <a:rPr lang="es-ES" sz="1050" b="0">
                <a:solidFill>
                  <a:sysClr val="windowText" lastClr="000000"/>
                </a:solidFill>
              </a:rPr>
              <a:t>Participación de los principales destino de las exportaciones de cobertura agropecuaria.</a:t>
            </a:r>
          </a:p>
          <a:p>
            <a:pPr>
              <a:defRPr sz="1050" b="0">
                <a:solidFill>
                  <a:sysClr val="windowText" lastClr="000000"/>
                </a:solidFill>
              </a:defRPr>
            </a:pPr>
            <a:r>
              <a:rPr lang="es-MX" sz="1050" b="0">
                <a:solidFill>
                  <a:sysClr val="windowText" lastClr="000000"/>
                </a:solidFill>
              </a:rPr>
              <a:t>I semestre 2023</a:t>
            </a:r>
            <a:r>
              <a:rPr lang="es-ES" sz="1050" b="0">
                <a:solidFill>
                  <a:sysClr val="windowText" lastClr="000000"/>
                </a:solidFill>
              </a:rPr>
              <a:t>. (en porcentajes)</a:t>
            </a:r>
          </a:p>
        </c:rich>
      </c:tx>
      <c:layout>
        <c:manualLayout>
          <c:xMode val="edge"/>
          <c:yMode val="edge"/>
          <c:x val="0.12204407467934433"/>
          <c:y val="0"/>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s-CR"/>
        </a:p>
      </c:txPr>
    </c:title>
    <c:autoTitleDeleted val="0"/>
    <c:plotArea>
      <c:layout>
        <c:manualLayout>
          <c:layoutTarget val="inner"/>
          <c:xMode val="edge"/>
          <c:yMode val="edge"/>
          <c:x val="0.34476101926373576"/>
          <c:y val="0.2008042647518801"/>
          <c:w val="0.5195802461961625"/>
          <c:h val="0.64250803648042709"/>
        </c:manualLayout>
      </c:layout>
      <c:barChart>
        <c:barDir val="bar"/>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'cuadro 3'!$B$32:$B$45</c:f>
              <c:strCache>
                <c:ptCount val="14"/>
                <c:pt idx="0">
                  <c:v>Otros</c:v>
                </c:pt>
                <c:pt idx="1">
                  <c:v>China</c:v>
                </c:pt>
                <c:pt idx="2">
                  <c:v>México</c:v>
                </c:pt>
                <c:pt idx="3">
                  <c:v>Italia</c:v>
                </c:pt>
                <c:pt idx="4">
                  <c:v>El Salvador</c:v>
                </c:pt>
                <c:pt idx="5">
                  <c:v>Reino Unido</c:v>
                </c:pt>
                <c:pt idx="6">
                  <c:v>Honduras</c:v>
                </c:pt>
                <c:pt idx="7">
                  <c:v>Panamá</c:v>
                </c:pt>
                <c:pt idx="8">
                  <c:v>Nicaragua</c:v>
                </c:pt>
                <c:pt idx="9">
                  <c:v>España</c:v>
                </c:pt>
                <c:pt idx="10">
                  <c:v>Bélgica</c:v>
                </c:pt>
                <c:pt idx="11">
                  <c:v>Guatemala</c:v>
                </c:pt>
                <c:pt idx="12">
                  <c:v>Holanda (Países Bajos)</c:v>
                </c:pt>
                <c:pt idx="13">
                  <c:v>Estados Unidos</c:v>
                </c:pt>
              </c:strCache>
            </c:strRef>
          </c:cat>
          <c:val>
            <c:numRef>
              <c:f>'cuadro 3'!$C$32:$C$45</c:f>
              <c:numCache>
                <c:formatCode>_(* #,##0.00_);_(* \(#,##0.00\);_(* "-"??_);_(@_)</c:formatCode>
                <c:ptCount val="14"/>
                <c:pt idx="0">
                  <c:v>16.663093550940886</c:v>
                </c:pt>
                <c:pt idx="1">
                  <c:v>1.8972647765718276</c:v>
                </c:pt>
                <c:pt idx="2">
                  <c:v>2.7625306993232455</c:v>
                </c:pt>
                <c:pt idx="3">
                  <c:v>3.3179239629728019</c:v>
                </c:pt>
                <c:pt idx="4">
                  <c:v>3.3829365227812165</c:v>
                </c:pt>
                <c:pt idx="5">
                  <c:v>3.49179473053016</c:v>
                </c:pt>
                <c:pt idx="6">
                  <c:v>3.8505033045173951</c:v>
                </c:pt>
                <c:pt idx="7">
                  <c:v>4.1407190719356404</c:v>
                </c:pt>
                <c:pt idx="8">
                  <c:v>4.2611904597350083</c:v>
                </c:pt>
                <c:pt idx="9">
                  <c:v>4.7488493015051398</c:v>
                </c:pt>
                <c:pt idx="10">
                  <c:v>5.1668217754593782</c:v>
                </c:pt>
                <c:pt idx="11">
                  <c:v>6.2866896933753731</c:v>
                </c:pt>
                <c:pt idx="12">
                  <c:v>8.6295722338489949</c:v>
                </c:pt>
                <c:pt idx="13">
                  <c:v>31.400109916502938</c:v>
                </c:pt>
              </c:numCache>
            </c:numRef>
          </c:val>
          <c:extLst xmlns:c16r2="http://schemas.microsoft.com/office/drawing/2015/06/chart">
            <c:ext xmlns:c16="http://schemas.microsoft.com/office/drawing/2014/chart" uri="{C3380CC4-5D6E-409C-BE32-E72D297353CC}">
              <c16:uniqueId val="{00000000-0727-43EA-B826-2AD11C16AC37}"/>
            </c:ext>
          </c:extLst>
        </c:ser>
        <c:dLbls>
          <c:showLegendKey val="0"/>
          <c:showVal val="0"/>
          <c:showCatName val="0"/>
          <c:showSerName val="0"/>
          <c:showPercent val="0"/>
          <c:showBubbleSize val="0"/>
        </c:dLbls>
        <c:gapWidth val="50"/>
        <c:axId val="1455664512"/>
        <c:axId val="1455665600"/>
      </c:barChart>
      <c:valAx>
        <c:axId val="1455665600"/>
        <c:scaling>
          <c:orientation val="minMax"/>
        </c:scaling>
        <c:delete val="0"/>
        <c:axPos val="b"/>
        <c:majorGridlines>
          <c:spPr>
            <a:ln w="9525" cap="flat" cmpd="sng" algn="ctr">
              <a:solidFill>
                <a:schemeClr val="tx2">
                  <a:lumMod val="15000"/>
                  <a:lumOff val="85000"/>
                </a:schemeClr>
              </a:solidFill>
              <a:round/>
            </a:ln>
            <a:effectLst/>
          </c:spPr>
        </c:majorGridlines>
        <c:title>
          <c:tx>
            <c:rich>
              <a:bodyPr rot="0" spcFirstLastPara="1" vertOverflow="ellipsis" vert="horz" wrap="square" anchor="ctr" anchorCtr="1"/>
              <a:lstStyle/>
              <a:p>
                <a:pPr>
                  <a:defRPr sz="1050" b="1" i="0" u="none" strike="noStrike" kern="1200" baseline="0">
                    <a:solidFill>
                      <a:schemeClr val="tx2"/>
                    </a:solidFill>
                    <a:latin typeface="+mn-lt"/>
                    <a:ea typeface="+mn-ea"/>
                    <a:cs typeface="+mn-cs"/>
                  </a:defRPr>
                </a:pPr>
                <a:r>
                  <a:rPr lang="en-US" sz="1050"/>
                  <a:t>porcentaje</a:t>
                </a:r>
              </a:p>
            </c:rich>
          </c:tx>
          <c:overlay val="0"/>
          <c:spPr>
            <a:noFill/>
            <a:ln>
              <a:noFill/>
            </a:ln>
            <a:effectLst/>
          </c:spPr>
          <c:txPr>
            <a:bodyPr rot="0" spcFirstLastPara="1" vertOverflow="ellipsis" vert="horz" wrap="square" anchor="ctr" anchorCtr="1"/>
            <a:lstStyle/>
            <a:p>
              <a:pPr>
                <a:defRPr sz="1050" b="1" i="0" u="none" strike="noStrike" kern="1200" baseline="0">
                  <a:solidFill>
                    <a:schemeClr val="tx2"/>
                  </a:solidFill>
                  <a:latin typeface="+mn-lt"/>
                  <a:ea typeface="+mn-ea"/>
                  <a:cs typeface="+mn-cs"/>
                </a:defRPr>
              </a:pPr>
              <a:endParaRPr lang="es-CR"/>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CR"/>
          </a:p>
        </c:txPr>
        <c:crossAx val="1455664512"/>
        <c:crosses val="autoZero"/>
        <c:crossBetween val="between"/>
      </c:valAx>
      <c:catAx>
        <c:axId val="1455664512"/>
        <c:scaling>
          <c:orientation val="minMax"/>
        </c:scaling>
        <c:delete val="0"/>
        <c:axPos val="l"/>
        <c:numFmt formatCode="General" sourceLinked="0"/>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CR"/>
          </a:p>
        </c:txPr>
        <c:crossAx val="1455665600"/>
        <c:crosses val="autoZero"/>
        <c:auto val="1"/>
        <c:lblAlgn val="ctr"/>
        <c:lblOffset val="100"/>
        <c:noMultiLvlLbl val="0"/>
      </c:catAx>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a:pPr>
      <a:endParaRPr lang="es-CR"/>
    </a:p>
  </c:txPr>
  <c:printSettings>
    <c:headerFooter/>
    <c:pageMargins b="0.75000000000000333" l="0.70000000000000062" r="0.70000000000000062" t="0.75000000000000333" header="0.30000000000000032" footer="0.30000000000000032"/>
    <c:pageSetup orientation="portrait"/>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r>
              <a:rPr lang="es-MX" sz="1050" b="0"/>
              <a:t>Gráfico 3</a:t>
            </a:r>
          </a:p>
          <a:p>
            <a:pPr>
              <a:defRPr sz="1050" b="0"/>
            </a:pPr>
            <a:r>
              <a:rPr lang="es-MX" sz="1050" b="0"/>
              <a:t>Costa Rica.  Participación de los principales productos en el valor de las exportaciones de cobertura agropecuaria. I semestre 2023.</a:t>
            </a:r>
          </a:p>
        </c:rich>
      </c:tx>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s-CR"/>
        </a:p>
      </c:txPr>
    </c:title>
    <c:autoTitleDeleted val="0"/>
    <c:plotArea>
      <c:layout>
        <c:manualLayout>
          <c:layoutTarget val="inner"/>
          <c:xMode val="edge"/>
          <c:yMode val="edge"/>
          <c:x val="0.31552643126527347"/>
          <c:y val="0.19856461598562783"/>
          <c:w val="0.39345426012464513"/>
          <c:h val="0.58861933340328931"/>
        </c:manualLayout>
      </c:layout>
      <c:doughnutChart>
        <c:varyColors val="1"/>
        <c:ser>
          <c:idx val="0"/>
          <c:order val="0"/>
          <c:dPt>
            <c:idx val="0"/>
            <c:bubble3D val="0"/>
            <c:spPr>
              <a:gradFill rotWithShape="1">
                <a:gsLst>
                  <a:gs pos="0">
                    <a:schemeClr val="accent1">
                      <a:shade val="50000"/>
                      <a:shade val="51000"/>
                      <a:satMod val="130000"/>
                    </a:schemeClr>
                  </a:gs>
                  <a:gs pos="80000">
                    <a:schemeClr val="accent1">
                      <a:shade val="50000"/>
                      <a:shade val="93000"/>
                      <a:satMod val="130000"/>
                    </a:schemeClr>
                  </a:gs>
                  <a:gs pos="100000">
                    <a:schemeClr val="accent1">
                      <a:shade val="50000"/>
                      <a:shade val="94000"/>
                      <a:satMod val="135000"/>
                    </a:schemeClr>
                  </a:gs>
                </a:gsLst>
                <a:lin ang="16200000" scaled="0"/>
              </a:gradFill>
              <a:ln>
                <a:noFill/>
              </a:ln>
              <a:effectLst>
                <a:outerShdw blurRad="40000" dist="23000" dir="5400000" rotWithShape="0">
                  <a:srgbClr val="000000">
                    <a:alpha val="35000"/>
                  </a:srgbClr>
                </a:outerShdw>
              </a:effectLst>
            </c:spPr>
            <c:extLst xmlns:c16r2="http://schemas.microsoft.com/office/drawing/2015/06/chart">
              <c:ext xmlns:c16="http://schemas.microsoft.com/office/drawing/2014/chart" uri="{C3380CC4-5D6E-409C-BE32-E72D297353CC}">
                <c16:uniqueId val="{00000000-806A-46BE-B617-1306495FC8B8}"/>
              </c:ext>
            </c:extLst>
          </c:dPt>
          <c:dPt>
            <c:idx val="1"/>
            <c:bubble3D val="0"/>
            <c:spPr>
              <a:gradFill rotWithShape="1">
                <a:gsLst>
                  <a:gs pos="0">
                    <a:schemeClr val="accent1">
                      <a:shade val="70000"/>
                      <a:shade val="51000"/>
                      <a:satMod val="130000"/>
                    </a:schemeClr>
                  </a:gs>
                  <a:gs pos="80000">
                    <a:schemeClr val="accent1">
                      <a:shade val="70000"/>
                      <a:shade val="93000"/>
                      <a:satMod val="130000"/>
                    </a:schemeClr>
                  </a:gs>
                  <a:gs pos="100000">
                    <a:schemeClr val="accent1">
                      <a:shade val="70000"/>
                      <a:shade val="94000"/>
                      <a:satMod val="135000"/>
                    </a:schemeClr>
                  </a:gs>
                </a:gsLst>
                <a:lin ang="16200000" scaled="0"/>
              </a:gradFill>
              <a:ln>
                <a:noFill/>
              </a:ln>
              <a:effectLst>
                <a:outerShdw blurRad="40000" dist="23000" dir="5400000" rotWithShape="0">
                  <a:srgbClr val="000000">
                    <a:alpha val="35000"/>
                  </a:srgbClr>
                </a:outerShdw>
              </a:effectLst>
            </c:spPr>
            <c:extLst xmlns:c16r2="http://schemas.microsoft.com/office/drawing/2015/06/chart">
              <c:ext xmlns:c16="http://schemas.microsoft.com/office/drawing/2014/chart" uri="{C3380CC4-5D6E-409C-BE32-E72D297353CC}">
                <c16:uniqueId val="{00000001-806A-46BE-B617-1306495FC8B8}"/>
              </c:ext>
            </c:extLst>
          </c:dPt>
          <c:dPt>
            <c:idx val="2"/>
            <c:bubble3D val="0"/>
            <c:spPr>
              <a:gradFill rotWithShape="1">
                <a:gsLst>
                  <a:gs pos="0">
                    <a:schemeClr val="accent1">
                      <a:shade val="90000"/>
                      <a:shade val="51000"/>
                      <a:satMod val="130000"/>
                    </a:schemeClr>
                  </a:gs>
                  <a:gs pos="80000">
                    <a:schemeClr val="accent1">
                      <a:shade val="90000"/>
                      <a:shade val="93000"/>
                      <a:satMod val="130000"/>
                    </a:schemeClr>
                  </a:gs>
                  <a:gs pos="100000">
                    <a:schemeClr val="accent1">
                      <a:shade val="90000"/>
                      <a:shade val="94000"/>
                      <a:satMod val="135000"/>
                    </a:schemeClr>
                  </a:gs>
                </a:gsLst>
                <a:lin ang="16200000" scaled="0"/>
              </a:gradFill>
              <a:ln>
                <a:noFill/>
              </a:ln>
              <a:effectLst>
                <a:outerShdw blurRad="40000" dist="23000" dir="5400000" rotWithShape="0">
                  <a:srgbClr val="000000">
                    <a:alpha val="35000"/>
                  </a:srgbClr>
                </a:outerShdw>
              </a:effectLst>
            </c:spPr>
            <c:extLst xmlns:c16r2="http://schemas.microsoft.com/office/drawing/2015/06/chart">
              <c:ext xmlns:c16="http://schemas.microsoft.com/office/drawing/2014/chart" uri="{C3380CC4-5D6E-409C-BE32-E72D297353CC}">
                <c16:uniqueId val="{00000002-806A-46BE-B617-1306495FC8B8}"/>
              </c:ext>
            </c:extLst>
          </c:dPt>
          <c:dPt>
            <c:idx val="3"/>
            <c:bubble3D val="0"/>
            <c:spPr>
              <a:gradFill rotWithShape="1">
                <a:gsLst>
                  <a:gs pos="0">
                    <a:schemeClr val="accent1">
                      <a:tint val="90000"/>
                      <a:shade val="51000"/>
                      <a:satMod val="130000"/>
                    </a:schemeClr>
                  </a:gs>
                  <a:gs pos="80000">
                    <a:schemeClr val="accent1">
                      <a:tint val="90000"/>
                      <a:shade val="93000"/>
                      <a:satMod val="130000"/>
                    </a:schemeClr>
                  </a:gs>
                  <a:gs pos="100000">
                    <a:schemeClr val="accent1">
                      <a:tint val="90000"/>
                      <a:shade val="94000"/>
                      <a:satMod val="135000"/>
                    </a:schemeClr>
                  </a:gs>
                </a:gsLst>
                <a:lin ang="16200000" scaled="0"/>
              </a:gradFill>
              <a:ln>
                <a:noFill/>
              </a:ln>
              <a:effectLst>
                <a:outerShdw blurRad="40000" dist="23000" dir="5400000" rotWithShape="0">
                  <a:srgbClr val="000000">
                    <a:alpha val="35000"/>
                  </a:srgbClr>
                </a:outerShdw>
              </a:effectLst>
            </c:spPr>
            <c:extLst xmlns:c16r2="http://schemas.microsoft.com/office/drawing/2015/06/chart">
              <c:ext xmlns:c16="http://schemas.microsoft.com/office/drawing/2014/chart" uri="{C3380CC4-5D6E-409C-BE32-E72D297353CC}">
                <c16:uniqueId val="{00000003-806A-46BE-B617-1306495FC8B8}"/>
              </c:ext>
            </c:extLst>
          </c:dPt>
          <c:dPt>
            <c:idx val="4"/>
            <c:bubble3D val="0"/>
            <c:spPr>
              <a:gradFill rotWithShape="1">
                <a:gsLst>
                  <a:gs pos="0">
                    <a:schemeClr val="accent1">
                      <a:tint val="70000"/>
                      <a:shade val="51000"/>
                      <a:satMod val="130000"/>
                    </a:schemeClr>
                  </a:gs>
                  <a:gs pos="80000">
                    <a:schemeClr val="accent1">
                      <a:tint val="70000"/>
                      <a:shade val="93000"/>
                      <a:satMod val="130000"/>
                    </a:schemeClr>
                  </a:gs>
                  <a:gs pos="100000">
                    <a:schemeClr val="accent1">
                      <a:tint val="70000"/>
                      <a:shade val="94000"/>
                      <a:satMod val="135000"/>
                    </a:schemeClr>
                  </a:gs>
                </a:gsLst>
                <a:lin ang="16200000" scaled="0"/>
              </a:gradFill>
              <a:ln>
                <a:noFill/>
              </a:ln>
              <a:effectLst>
                <a:outerShdw blurRad="40000" dist="23000" dir="5400000" rotWithShape="0">
                  <a:srgbClr val="000000">
                    <a:alpha val="35000"/>
                  </a:srgbClr>
                </a:outerShdw>
              </a:effectLst>
            </c:spPr>
            <c:extLst xmlns:c16r2="http://schemas.microsoft.com/office/drawing/2015/06/chart">
              <c:ext xmlns:c16="http://schemas.microsoft.com/office/drawing/2014/chart" uri="{C3380CC4-5D6E-409C-BE32-E72D297353CC}">
                <c16:uniqueId val="{00000004-806A-46BE-B617-1306495FC8B8}"/>
              </c:ext>
            </c:extLst>
          </c:dPt>
          <c:dPt>
            <c:idx val="5"/>
            <c:bubble3D val="0"/>
            <c:spPr>
              <a:gradFill rotWithShape="1">
                <a:gsLst>
                  <a:gs pos="0">
                    <a:schemeClr val="accent1">
                      <a:tint val="50000"/>
                      <a:shade val="51000"/>
                      <a:satMod val="130000"/>
                    </a:schemeClr>
                  </a:gs>
                  <a:gs pos="80000">
                    <a:schemeClr val="accent1">
                      <a:tint val="50000"/>
                      <a:shade val="93000"/>
                      <a:satMod val="130000"/>
                    </a:schemeClr>
                  </a:gs>
                  <a:gs pos="100000">
                    <a:schemeClr val="accent1">
                      <a:tint val="50000"/>
                      <a:shade val="94000"/>
                      <a:satMod val="135000"/>
                    </a:schemeClr>
                  </a:gs>
                </a:gsLst>
                <a:lin ang="16200000" scaled="0"/>
              </a:gradFill>
              <a:ln>
                <a:noFill/>
              </a:ln>
              <a:effectLst>
                <a:outerShdw blurRad="40000" dist="23000" dir="5400000" rotWithShape="0">
                  <a:srgbClr val="000000">
                    <a:alpha val="35000"/>
                  </a:srgbClr>
                </a:outerShdw>
              </a:effectLst>
            </c:spPr>
            <c:extLst xmlns:c16r2="http://schemas.microsoft.com/office/drawing/2015/06/chart">
              <c:ext xmlns:c16="http://schemas.microsoft.com/office/drawing/2014/chart" uri="{C3380CC4-5D6E-409C-BE32-E72D297353CC}">
                <c16:uniqueId val="{00000005-806A-46BE-B617-1306495FC8B8}"/>
              </c:ext>
            </c:extLst>
          </c:dPt>
          <c:dLbls>
            <c:dLbl>
              <c:idx val="0"/>
              <c:layout>
                <c:manualLayout>
                  <c:x val="0.13504005787111129"/>
                  <c:y val="-5.7806650795918485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806A-46BE-B617-1306495FC8B8}"/>
                </c:ext>
                <c:ext xmlns:c15="http://schemas.microsoft.com/office/drawing/2012/chart" uri="{CE6537A1-D6FC-4f65-9D91-7224C49458BB}"/>
              </c:extLst>
            </c:dLbl>
            <c:dLbl>
              <c:idx val="1"/>
              <c:layout>
                <c:manualLayout>
                  <c:x val="0.140980762376679"/>
                  <c:y val="-4.6338180949286586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806A-46BE-B617-1306495FC8B8}"/>
                </c:ext>
                <c:ext xmlns:c15="http://schemas.microsoft.com/office/drawing/2012/chart" uri="{CE6537A1-D6FC-4f65-9D91-7224C49458BB}"/>
              </c:extLst>
            </c:dLbl>
            <c:dLbl>
              <c:idx val="2"/>
              <c:layout>
                <c:manualLayout>
                  <c:x val="0.19739970848948837"/>
                  <c:y val="7.4500804705091003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806A-46BE-B617-1306495FC8B8}"/>
                </c:ext>
                <c:ext xmlns:c15="http://schemas.microsoft.com/office/drawing/2012/chart" uri="{CE6537A1-D6FC-4f65-9D91-7224C49458BB}">
                  <c15:layout>
                    <c:manualLayout>
                      <c:w val="0.24977215589475985"/>
                      <c:h val="0.20081499592502036"/>
                    </c:manualLayout>
                  </c15:layout>
                </c:ext>
              </c:extLst>
            </c:dLbl>
            <c:dLbl>
              <c:idx val="3"/>
              <c:layout>
                <c:manualLayout>
                  <c:x val="4.6400924418683258E-2"/>
                  <c:y val="0.1531373492738834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806A-46BE-B617-1306495FC8B8}"/>
                </c:ext>
                <c:ext xmlns:c15="http://schemas.microsoft.com/office/drawing/2012/chart" uri="{CE6537A1-D6FC-4f65-9D91-7224C49458BB}"/>
              </c:extLst>
            </c:dLbl>
            <c:dLbl>
              <c:idx val="4"/>
              <c:layout>
                <c:manualLayout>
                  <c:x val="-0.16109642431659932"/>
                  <c:y val="0.10595620836615156"/>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806A-46BE-B617-1306495FC8B8}"/>
                </c:ext>
                <c:ext xmlns:c15="http://schemas.microsoft.com/office/drawing/2012/chart" uri="{CE6537A1-D6FC-4f65-9D91-7224C49458BB}"/>
              </c:extLst>
            </c:dLbl>
            <c:dLbl>
              <c:idx val="5"/>
              <c:layout>
                <c:manualLayout>
                  <c:x val="-0.11172383232820383"/>
                  <c:y val="-4.5273986228494115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5-806A-46BE-B617-1306495FC8B8}"/>
                </c:ext>
                <c:ext xmlns:c15="http://schemas.microsoft.com/office/drawing/2012/chart" uri="{CE6537A1-D6FC-4f65-9D91-7224C49458BB}"/>
              </c:extLst>
            </c:dLbl>
            <c:dLbl>
              <c:idx val="6"/>
              <c:layout>
                <c:manualLayout>
                  <c:x val="-3.1305974253832282E-2"/>
                  <c:y val="-8.757034954982772E-3"/>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C-0912-4954-A688-3870D3972BD4}"/>
                </c:ext>
                <c:ext xmlns:c15="http://schemas.microsoft.com/office/drawing/2012/chart" uri="{CE6537A1-D6FC-4f65-9D91-7224C49458BB}"/>
              </c:extLst>
            </c:dLbl>
            <c:dLbl>
              <c:idx val="7"/>
              <c:layout>
                <c:manualLayout>
                  <c:x val="-0.12669198343179391"/>
                  <c:y val="-2.0058397345808551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0912-4954-A688-3870D3972BD4}"/>
                </c:ext>
                <c:ext xmlns:c15="http://schemas.microsoft.com/office/drawing/2012/chart" uri="{CE6537A1-D6FC-4f65-9D91-7224C49458BB}"/>
              </c:extLst>
            </c:dLbl>
            <c:numFmt formatCode="0.0%" sourceLinked="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s-CR"/>
              </a:p>
            </c:txPr>
            <c:showLegendKey val="0"/>
            <c:showVal val="0"/>
            <c:showCatName val="1"/>
            <c:showSerName val="0"/>
            <c:showPercent val="1"/>
            <c:showBubbleSize val="0"/>
            <c:showLeaderLines val="1"/>
            <c:leaderLines>
              <c:spPr>
                <a:ln w="9525">
                  <a:solidFill>
                    <a:schemeClr val="bg2">
                      <a:lumMod val="50000"/>
                    </a:schemeClr>
                  </a:solidFill>
                </a:ln>
                <a:effectLst/>
              </c:spPr>
            </c:leaderLines>
            <c:extLst xmlns:c16r2="http://schemas.microsoft.com/office/drawing/2015/06/chart">
              <c:ext xmlns:c15="http://schemas.microsoft.com/office/drawing/2012/chart" uri="{CE6537A1-D6FC-4f65-9D91-7224C49458BB}"/>
            </c:extLst>
          </c:dLbls>
          <c:cat>
            <c:strRef>
              <c:f>'cuadro 4'!$B$34:$B$39</c:f>
              <c:strCache>
                <c:ptCount val="6"/>
                <c:pt idx="0">
                  <c:v>Banano</c:v>
                </c:pt>
                <c:pt idx="1">
                  <c:v>Piña</c:v>
                </c:pt>
                <c:pt idx="2">
                  <c:v>Los demás jarabes y concentrados </c:v>
                </c:pt>
                <c:pt idx="3">
                  <c:v>Café oro</c:v>
                </c:pt>
                <c:pt idx="4">
                  <c:v>Aceite de palma</c:v>
                </c:pt>
                <c:pt idx="5">
                  <c:v>Otros</c:v>
                </c:pt>
              </c:strCache>
            </c:strRef>
          </c:cat>
          <c:val>
            <c:numRef>
              <c:f>'cuadro 4'!$C$34:$C$39</c:f>
              <c:numCache>
                <c:formatCode>_(* #,##0_);_(* \(#,##0\);_(* "-"??_);_(@_)</c:formatCode>
                <c:ptCount val="6"/>
                <c:pt idx="0">
                  <c:v>624415.62052999996</c:v>
                </c:pt>
                <c:pt idx="1">
                  <c:v>574369.43995000026</c:v>
                </c:pt>
                <c:pt idx="2">
                  <c:v>311610.98357000004</c:v>
                </c:pt>
                <c:pt idx="3">
                  <c:v>232868.02315999998</c:v>
                </c:pt>
                <c:pt idx="4">
                  <c:v>94330.098889999994</c:v>
                </c:pt>
                <c:pt idx="5">
                  <c:v>1452279.7387316972</c:v>
                </c:pt>
              </c:numCache>
            </c:numRef>
          </c:val>
          <c:extLst xmlns:c16r2="http://schemas.microsoft.com/office/drawing/2015/06/chart">
            <c:ext xmlns:c16="http://schemas.microsoft.com/office/drawing/2014/chart" uri="{C3380CC4-5D6E-409C-BE32-E72D297353CC}">
              <c16:uniqueId val="{00000008-806A-46BE-B617-1306495FC8B8}"/>
            </c:ext>
          </c:extLst>
        </c:ser>
        <c:dLbls>
          <c:showLegendKey val="0"/>
          <c:showVal val="0"/>
          <c:showCatName val="1"/>
          <c:showSerName val="0"/>
          <c:showPercent val="1"/>
          <c:showBubbleSize val="0"/>
          <c:showLeaderLines val="1"/>
        </c:dLbls>
        <c:firstSliceAng val="0"/>
        <c:holeSize val="55"/>
      </c:doughnutChart>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1100">
          <a:solidFill>
            <a:sysClr val="windowText" lastClr="000000"/>
          </a:solidFill>
          <a:latin typeface="+mn-lt"/>
        </a:defRPr>
      </a:pPr>
      <a:endParaRPr lang="es-CR"/>
    </a:p>
  </c:txPr>
  <c:printSettings>
    <c:headerFooter/>
    <c:pageMargins b="0.75000000000000266" l="0.70000000000000062" r="0.70000000000000062" t="0.75000000000000266" header="0.30000000000000032" footer="0.30000000000000032"/>
    <c:pageSetup orientation="portrait"/>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050" b="0" i="0" u="none" strike="noStrike" kern="1200" baseline="0">
                <a:solidFill>
                  <a:schemeClr val="tx1"/>
                </a:solidFill>
                <a:latin typeface="+mn-lt"/>
                <a:ea typeface="+mn-ea"/>
                <a:cs typeface="+mn-cs"/>
              </a:defRPr>
            </a:pPr>
            <a:r>
              <a:rPr lang="es-MX" sz="1050" b="0"/>
              <a:t>Gráfico 4</a:t>
            </a:r>
          </a:p>
          <a:p>
            <a:pPr>
              <a:defRPr sz="1050" b="0"/>
            </a:pPr>
            <a:r>
              <a:rPr lang="es-MX" sz="1050" b="0"/>
              <a:t>Costa Rica.  Participación de los principales productos en el valor de las exportaciones del sector agrícola. </a:t>
            </a:r>
            <a:r>
              <a:rPr lang="es-MX" sz="1050" b="0" i="0" u="none" strike="noStrike" baseline="0">
                <a:effectLst/>
              </a:rPr>
              <a:t>I semestre 2023.</a:t>
            </a:r>
            <a:endParaRPr lang="es-MX" sz="1050" b="0"/>
          </a:p>
        </c:rich>
      </c:tx>
      <c:layout>
        <c:manualLayout>
          <c:xMode val="edge"/>
          <c:yMode val="edge"/>
          <c:x val="0.11993717991293297"/>
          <c:y val="0"/>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es-CR"/>
        </a:p>
      </c:txPr>
    </c:title>
    <c:autoTitleDeleted val="0"/>
    <c:plotArea>
      <c:layout>
        <c:manualLayout>
          <c:layoutTarget val="inner"/>
          <c:xMode val="edge"/>
          <c:yMode val="edge"/>
          <c:x val="0.32262079786152387"/>
          <c:y val="0.22498388478642381"/>
          <c:w val="0.40641911458484853"/>
          <c:h val="0.57067139923571764"/>
        </c:manualLayout>
      </c:layout>
      <c:doughnutChart>
        <c:varyColors val="1"/>
        <c:ser>
          <c:idx val="0"/>
          <c:order val="0"/>
          <c:dPt>
            <c:idx val="0"/>
            <c:bubble3D val="0"/>
            <c:spPr>
              <a:gradFill rotWithShape="1">
                <a:gsLst>
                  <a:gs pos="0">
                    <a:schemeClr val="accent1">
                      <a:shade val="50000"/>
                      <a:shade val="51000"/>
                      <a:satMod val="130000"/>
                    </a:schemeClr>
                  </a:gs>
                  <a:gs pos="80000">
                    <a:schemeClr val="accent1">
                      <a:shade val="50000"/>
                      <a:shade val="93000"/>
                      <a:satMod val="130000"/>
                    </a:schemeClr>
                  </a:gs>
                  <a:gs pos="100000">
                    <a:schemeClr val="accent1">
                      <a:shade val="5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c:spPr>
            <c:extLst xmlns:c16r2="http://schemas.microsoft.com/office/drawing/2015/06/chart">
              <c:ext xmlns:c16="http://schemas.microsoft.com/office/drawing/2014/chart" uri="{C3380CC4-5D6E-409C-BE32-E72D297353CC}">
                <c16:uniqueId val="{00000000-D37C-444D-98E7-6DFF69BA2DFE}"/>
              </c:ext>
            </c:extLst>
          </c:dPt>
          <c:dPt>
            <c:idx val="1"/>
            <c:bubble3D val="0"/>
            <c:spPr>
              <a:gradFill rotWithShape="1">
                <a:gsLst>
                  <a:gs pos="0">
                    <a:schemeClr val="accent1">
                      <a:shade val="70000"/>
                      <a:shade val="51000"/>
                      <a:satMod val="130000"/>
                    </a:schemeClr>
                  </a:gs>
                  <a:gs pos="80000">
                    <a:schemeClr val="accent1">
                      <a:shade val="70000"/>
                      <a:shade val="93000"/>
                      <a:satMod val="130000"/>
                    </a:schemeClr>
                  </a:gs>
                  <a:gs pos="100000">
                    <a:schemeClr val="accent1">
                      <a:shade val="7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c:spPr>
            <c:extLst xmlns:c16r2="http://schemas.microsoft.com/office/drawing/2015/06/chart">
              <c:ext xmlns:c16="http://schemas.microsoft.com/office/drawing/2014/chart" uri="{C3380CC4-5D6E-409C-BE32-E72D297353CC}">
                <c16:uniqueId val="{00000001-D37C-444D-98E7-6DFF69BA2DFE}"/>
              </c:ext>
            </c:extLst>
          </c:dPt>
          <c:dPt>
            <c:idx val="2"/>
            <c:bubble3D val="0"/>
            <c:spPr>
              <a:gradFill rotWithShape="1">
                <a:gsLst>
                  <a:gs pos="0">
                    <a:schemeClr val="accent1">
                      <a:shade val="90000"/>
                      <a:shade val="51000"/>
                      <a:satMod val="130000"/>
                    </a:schemeClr>
                  </a:gs>
                  <a:gs pos="80000">
                    <a:schemeClr val="accent1">
                      <a:shade val="90000"/>
                      <a:shade val="93000"/>
                      <a:satMod val="130000"/>
                    </a:schemeClr>
                  </a:gs>
                  <a:gs pos="100000">
                    <a:schemeClr val="accent1">
                      <a:shade val="9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c:spPr>
            <c:extLst xmlns:c16r2="http://schemas.microsoft.com/office/drawing/2015/06/chart">
              <c:ext xmlns:c16="http://schemas.microsoft.com/office/drawing/2014/chart" uri="{C3380CC4-5D6E-409C-BE32-E72D297353CC}">
                <c16:uniqueId val="{00000002-D37C-444D-98E7-6DFF69BA2DFE}"/>
              </c:ext>
            </c:extLst>
          </c:dPt>
          <c:dPt>
            <c:idx val="3"/>
            <c:bubble3D val="0"/>
            <c:spPr>
              <a:gradFill rotWithShape="1">
                <a:gsLst>
                  <a:gs pos="0">
                    <a:schemeClr val="accent1">
                      <a:tint val="90000"/>
                      <a:shade val="51000"/>
                      <a:satMod val="130000"/>
                    </a:schemeClr>
                  </a:gs>
                  <a:gs pos="80000">
                    <a:schemeClr val="accent1">
                      <a:tint val="90000"/>
                      <a:shade val="93000"/>
                      <a:satMod val="130000"/>
                    </a:schemeClr>
                  </a:gs>
                  <a:gs pos="100000">
                    <a:schemeClr val="accent1">
                      <a:tint val="9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c:spPr>
            <c:extLst xmlns:c16r2="http://schemas.microsoft.com/office/drawing/2015/06/chart">
              <c:ext xmlns:c16="http://schemas.microsoft.com/office/drawing/2014/chart" uri="{C3380CC4-5D6E-409C-BE32-E72D297353CC}">
                <c16:uniqueId val="{00000003-D37C-444D-98E7-6DFF69BA2DFE}"/>
              </c:ext>
            </c:extLst>
          </c:dPt>
          <c:dPt>
            <c:idx val="4"/>
            <c:bubble3D val="0"/>
            <c:spPr>
              <a:gradFill rotWithShape="1">
                <a:gsLst>
                  <a:gs pos="0">
                    <a:schemeClr val="accent1">
                      <a:tint val="70000"/>
                      <a:shade val="51000"/>
                      <a:satMod val="130000"/>
                    </a:schemeClr>
                  </a:gs>
                  <a:gs pos="80000">
                    <a:schemeClr val="accent1">
                      <a:tint val="70000"/>
                      <a:shade val="93000"/>
                      <a:satMod val="130000"/>
                    </a:schemeClr>
                  </a:gs>
                  <a:gs pos="100000">
                    <a:schemeClr val="accent1">
                      <a:tint val="7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c:spPr>
            <c:extLst xmlns:c16r2="http://schemas.microsoft.com/office/drawing/2015/06/chart">
              <c:ext xmlns:c16="http://schemas.microsoft.com/office/drawing/2014/chart" uri="{C3380CC4-5D6E-409C-BE32-E72D297353CC}">
                <c16:uniqueId val="{00000004-D37C-444D-98E7-6DFF69BA2DFE}"/>
              </c:ext>
            </c:extLst>
          </c:dPt>
          <c:dPt>
            <c:idx val="5"/>
            <c:bubble3D val="0"/>
            <c:spPr>
              <a:gradFill rotWithShape="1">
                <a:gsLst>
                  <a:gs pos="0">
                    <a:schemeClr val="accent1">
                      <a:tint val="50000"/>
                      <a:shade val="51000"/>
                      <a:satMod val="130000"/>
                    </a:schemeClr>
                  </a:gs>
                  <a:gs pos="80000">
                    <a:schemeClr val="accent1">
                      <a:tint val="50000"/>
                      <a:shade val="93000"/>
                      <a:satMod val="130000"/>
                    </a:schemeClr>
                  </a:gs>
                  <a:gs pos="100000">
                    <a:schemeClr val="accent1">
                      <a:tint val="5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c:spPr>
            <c:extLst xmlns:c16r2="http://schemas.microsoft.com/office/drawing/2015/06/chart">
              <c:ext xmlns:c16="http://schemas.microsoft.com/office/drawing/2014/chart" uri="{C3380CC4-5D6E-409C-BE32-E72D297353CC}">
                <c16:uniqueId val="{00000005-D37C-444D-98E7-6DFF69BA2DFE}"/>
              </c:ext>
            </c:extLst>
          </c:dPt>
          <c:dLbls>
            <c:dLbl>
              <c:idx val="0"/>
              <c:layout>
                <c:manualLayout>
                  <c:x val="0.14059247706973296"/>
                  <c:y val="-6.5916160962074616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D37C-444D-98E7-6DFF69BA2DFE}"/>
                </c:ext>
                <c:ext xmlns:c15="http://schemas.microsoft.com/office/drawing/2012/chart" uri="{CE6537A1-D6FC-4f65-9D91-7224C49458BB}"/>
              </c:extLst>
            </c:dLbl>
            <c:dLbl>
              <c:idx val="1"/>
              <c:layout>
                <c:manualLayout>
                  <c:x val="0.13884961774973056"/>
                  <c:y val="0.1114832309613463"/>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D37C-444D-98E7-6DFF69BA2DFE}"/>
                </c:ext>
                <c:ext xmlns:c15="http://schemas.microsoft.com/office/drawing/2012/chart" uri="{CE6537A1-D6FC-4f65-9D91-7224C49458BB}"/>
              </c:extLst>
            </c:dLbl>
            <c:dLbl>
              <c:idx val="2"/>
              <c:layout>
                <c:manualLayout>
                  <c:x val="-0.13438794671699505"/>
                  <c:y val="0.1781433637319421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D37C-444D-98E7-6DFF69BA2DFE}"/>
                </c:ext>
                <c:ext xmlns:c15="http://schemas.microsoft.com/office/drawing/2012/chart" uri="{CE6537A1-D6FC-4f65-9D91-7224C49458BB}"/>
              </c:extLst>
            </c:dLbl>
            <c:dLbl>
              <c:idx val="3"/>
              <c:layout>
                <c:manualLayout>
                  <c:x val="-0.20980646828008512"/>
                  <c:y val="0.1125232855719238"/>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D37C-444D-98E7-6DFF69BA2DFE}"/>
                </c:ext>
                <c:ext xmlns:c15="http://schemas.microsoft.com/office/drawing/2012/chart" uri="{CE6537A1-D6FC-4f65-9D91-7224C49458BB}">
                  <c15:layout>
                    <c:manualLayout>
                      <c:w val="0.25344209049182137"/>
                      <c:h val="0.1661979930944166"/>
                    </c:manualLayout>
                  </c15:layout>
                </c:ext>
              </c:extLst>
            </c:dLbl>
            <c:dLbl>
              <c:idx val="4"/>
              <c:layout>
                <c:manualLayout>
                  <c:x val="-0.2113903722788982"/>
                  <c:y val="-3.784153885589199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D37C-444D-98E7-6DFF69BA2DFE}"/>
                </c:ext>
                <c:ext xmlns:c15="http://schemas.microsoft.com/office/drawing/2012/chart" uri="{CE6537A1-D6FC-4f65-9D91-7224C49458BB}">
                  <c15:layout>
                    <c:manualLayout>
                      <c:w val="0.31852082990100217"/>
                      <c:h val="0.21758867707795029"/>
                    </c:manualLayout>
                  </c15:layout>
                </c:ext>
              </c:extLst>
            </c:dLbl>
            <c:dLbl>
              <c:idx val="5"/>
              <c:layout>
                <c:manualLayout>
                  <c:x val="-8.1869183546547639E-2"/>
                  <c:y val="-8.1520062944721888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5-D37C-444D-98E7-6DFF69BA2DFE}"/>
                </c:ex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solidFill>
                    <a:latin typeface="+mn-lt"/>
                    <a:ea typeface="+mn-ea"/>
                    <a:cs typeface="+mn-cs"/>
                  </a:defRPr>
                </a:pPr>
                <a:endParaRPr lang="es-CR"/>
              </a:p>
            </c:txPr>
            <c:showLegendKey val="0"/>
            <c:showVal val="0"/>
            <c:showCatName val="1"/>
            <c:showSerName val="0"/>
            <c:showPercent val="1"/>
            <c:showBubbleSize val="0"/>
            <c:showLeaderLines val="1"/>
            <c:leaderLines>
              <c:spPr>
                <a:ln w="9525" cap="flat" cmpd="sng" algn="ctr">
                  <a:solidFill>
                    <a:schemeClr val="bg2">
                      <a:lumMod val="50000"/>
                    </a:schemeClr>
                  </a:solidFill>
                  <a:prstDash val="solid"/>
                  <a:round/>
                </a:ln>
                <a:effectLst/>
              </c:spPr>
            </c:leaderLines>
            <c:extLst xmlns:c16r2="http://schemas.microsoft.com/office/drawing/2015/06/chart">
              <c:ext xmlns:c15="http://schemas.microsoft.com/office/drawing/2012/chart" uri="{CE6537A1-D6FC-4f65-9D91-7224C49458BB}"/>
            </c:extLst>
          </c:dLbls>
          <c:cat>
            <c:strRef>
              <c:f>'cuadro 5'!$B$30:$B$35</c:f>
              <c:strCache>
                <c:ptCount val="6"/>
                <c:pt idx="0">
                  <c:v>Banano</c:v>
                </c:pt>
                <c:pt idx="1">
                  <c:v>Piña</c:v>
                </c:pt>
                <c:pt idx="2">
                  <c:v>Café oro</c:v>
                </c:pt>
                <c:pt idx="3">
                  <c:v>Yuca</c:v>
                </c:pt>
                <c:pt idx="4">
                  <c:v>Plantas ornamentales</c:v>
                </c:pt>
                <c:pt idx="5">
                  <c:v>Otros</c:v>
                </c:pt>
              </c:strCache>
            </c:strRef>
          </c:cat>
          <c:val>
            <c:numRef>
              <c:f>'cuadro 5'!$C$30:$C$35</c:f>
              <c:numCache>
                <c:formatCode>#,##0</c:formatCode>
                <c:ptCount val="6"/>
                <c:pt idx="0">
                  <c:v>624415.62052999996</c:v>
                </c:pt>
                <c:pt idx="1">
                  <c:v>574369.43995000026</c:v>
                </c:pt>
                <c:pt idx="2">
                  <c:v>232868.02315999998</c:v>
                </c:pt>
                <c:pt idx="3">
                  <c:v>70010.442781500024</c:v>
                </c:pt>
                <c:pt idx="4">
                  <c:v>46327.461799999983</c:v>
                </c:pt>
                <c:pt idx="5">
                  <c:v>260432.68477000133</c:v>
                </c:pt>
              </c:numCache>
            </c:numRef>
          </c:val>
          <c:extLst xmlns:c16r2="http://schemas.microsoft.com/office/drawing/2015/06/chart">
            <c:ext xmlns:c16="http://schemas.microsoft.com/office/drawing/2014/chart" uri="{C3380CC4-5D6E-409C-BE32-E72D297353CC}">
              <c16:uniqueId val="{00000006-D37C-444D-98E7-6DFF69BA2DFE}"/>
            </c:ext>
          </c:extLst>
        </c:ser>
        <c:dLbls>
          <c:showLegendKey val="0"/>
          <c:showVal val="0"/>
          <c:showCatName val="1"/>
          <c:showSerName val="0"/>
          <c:showPercent val="1"/>
          <c:showBubbleSize val="0"/>
          <c:showLeaderLines val="1"/>
        </c:dLbls>
        <c:firstSliceAng val="0"/>
        <c:holeSize val="50"/>
      </c:doughnutChart>
      <c:spPr>
        <a:noFill/>
        <a:ln>
          <a:noFill/>
        </a:ln>
        <a:effectLst/>
      </c:spPr>
    </c:plotArea>
    <c:plotVisOnly val="1"/>
    <c:dispBlanksAs val="gap"/>
    <c:showDLblsOverMax val="0"/>
  </c:chart>
  <c:spPr>
    <a:solidFill>
      <a:schemeClr val="bg1">
        <a:lumMod val="95000"/>
      </a:schemeClr>
    </a:solidFill>
    <a:ln w="9525" cap="flat" cmpd="sng" algn="ctr">
      <a:noFill/>
      <a:prstDash val="solid"/>
      <a:round/>
    </a:ln>
    <a:effectLst/>
  </c:spPr>
  <c:txPr>
    <a:bodyPr/>
    <a:lstStyle/>
    <a:p>
      <a:pPr>
        <a:defRPr sz="1050"/>
      </a:pPr>
      <a:endParaRPr lang="es-CR"/>
    </a:p>
  </c:txPr>
  <c:printSettings>
    <c:headerFooter/>
    <c:pageMargins b="0.75000000000000266" l="0.70000000000000062" r="0.70000000000000062" t="0.75000000000000266" header="0.30000000000000032" footer="0.30000000000000032"/>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050" b="0" i="0" u="none" strike="noStrike" kern="1200" baseline="0">
                <a:solidFill>
                  <a:schemeClr val="tx1"/>
                </a:solidFill>
                <a:latin typeface="+mn-lt"/>
                <a:ea typeface="+mn-ea"/>
                <a:cs typeface="+mn-cs"/>
              </a:defRPr>
            </a:pPr>
            <a:r>
              <a:rPr lang="es-MX" sz="1050" b="0"/>
              <a:t>Gráfico 5</a:t>
            </a:r>
          </a:p>
          <a:p>
            <a:pPr>
              <a:defRPr sz="1050" b="0"/>
            </a:pPr>
            <a:r>
              <a:rPr lang="es-MX" sz="1050" b="0"/>
              <a:t>Costa Rica.  Participación de los principales productos en el valor de las exportaciones del sector pecuario,</a:t>
            </a:r>
          </a:p>
          <a:p>
            <a:pPr>
              <a:defRPr sz="1050" b="0"/>
            </a:pPr>
            <a:r>
              <a:rPr lang="es-MX" sz="1050" b="0" i="0" u="none" strike="noStrike" baseline="0">
                <a:effectLst/>
              </a:rPr>
              <a:t>I semestre 2023.</a:t>
            </a:r>
            <a:endParaRPr lang="es-MX" sz="1050" b="0"/>
          </a:p>
        </c:rich>
      </c:tx>
      <c:overlay val="0"/>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es-CR"/>
        </a:p>
      </c:txPr>
    </c:title>
    <c:autoTitleDeleted val="0"/>
    <c:plotArea>
      <c:layout>
        <c:manualLayout>
          <c:layoutTarget val="inner"/>
          <c:xMode val="edge"/>
          <c:yMode val="edge"/>
          <c:x val="0.34000127079087178"/>
          <c:y val="0.22121749817385061"/>
          <c:w val="0.35385034971187257"/>
          <c:h val="0.53677314731472248"/>
        </c:manualLayout>
      </c:layout>
      <c:doughnutChart>
        <c:varyColors val="1"/>
        <c:ser>
          <c:idx val="0"/>
          <c:order val="0"/>
          <c:dPt>
            <c:idx val="0"/>
            <c:bubble3D val="0"/>
            <c:spPr>
              <a:gradFill rotWithShape="1">
                <a:gsLst>
                  <a:gs pos="0">
                    <a:schemeClr val="accent1">
                      <a:shade val="50000"/>
                      <a:shade val="51000"/>
                      <a:satMod val="130000"/>
                    </a:schemeClr>
                  </a:gs>
                  <a:gs pos="80000">
                    <a:schemeClr val="accent1">
                      <a:shade val="50000"/>
                      <a:shade val="93000"/>
                      <a:satMod val="130000"/>
                    </a:schemeClr>
                  </a:gs>
                  <a:gs pos="100000">
                    <a:schemeClr val="accent1">
                      <a:shade val="5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c:spPr>
            <c:extLst xmlns:c16r2="http://schemas.microsoft.com/office/drawing/2015/06/chart">
              <c:ext xmlns:c16="http://schemas.microsoft.com/office/drawing/2014/chart" uri="{C3380CC4-5D6E-409C-BE32-E72D297353CC}">
                <c16:uniqueId val="{00000000-9ACB-4DC9-A2E1-91BEB5A7A72B}"/>
              </c:ext>
            </c:extLst>
          </c:dPt>
          <c:dPt>
            <c:idx val="1"/>
            <c:bubble3D val="0"/>
            <c:spPr>
              <a:gradFill rotWithShape="1">
                <a:gsLst>
                  <a:gs pos="0">
                    <a:schemeClr val="accent1">
                      <a:shade val="70000"/>
                      <a:shade val="51000"/>
                      <a:satMod val="130000"/>
                    </a:schemeClr>
                  </a:gs>
                  <a:gs pos="80000">
                    <a:schemeClr val="accent1">
                      <a:shade val="70000"/>
                      <a:shade val="93000"/>
                      <a:satMod val="130000"/>
                    </a:schemeClr>
                  </a:gs>
                  <a:gs pos="100000">
                    <a:schemeClr val="accent1">
                      <a:shade val="7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c:spPr>
            <c:extLst xmlns:c16r2="http://schemas.microsoft.com/office/drawing/2015/06/chart">
              <c:ext xmlns:c16="http://schemas.microsoft.com/office/drawing/2014/chart" uri="{C3380CC4-5D6E-409C-BE32-E72D297353CC}">
                <c16:uniqueId val="{00000001-9ACB-4DC9-A2E1-91BEB5A7A72B}"/>
              </c:ext>
            </c:extLst>
          </c:dPt>
          <c:dPt>
            <c:idx val="2"/>
            <c:bubble3D val="0"/>
            <c:spPr>
              <a:gradFill rotWithShape="1">
                <a:gsLst>
                  <a:gs pos="0">
                    <a:schemeClr val="accent1">
                      <a:shade val="90000"/>
                      <a:shade val="51000"/>
                      <a:satMod val="130000"/>
                    </a:schemeClr>
                  </a:gs>
                  <a:gs pos="80000">
                    <a:schemeClr val="accent1">
                      <a:shade val="90000"/>
                      <a:shade val="93000"/>
                      <a:satMod val="130000"/>
                    </a:schemeClr>
                  </a:gs>
                  <a:gs pos="100000">
                    <a:schemeClr val="accent1">
                      <a:shade val="9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c:spPr>
            <c:extLst xmlns:c16r2="http://schemas.microsoft.com/office/drawing/2015/06/chart">
              <c:ext xmlns:c16="http://schemas.microsoft.com/office/drawing/2014/chart" uri="{C3380CC4-5D6E-409C-BE32-E72D297353CC}">
                <c16:uniqueId val="{00000002-9ACB-4DC9-A2E1-91BEB5A7A72B}"/>
              </c:ext>
            </c:extLst>
          </c:dPt>
          <c:dPt>
            <c:idx val="3"/>
            <c:bubble3D val="0"/>
            <c:spPr>
              <a:gradFill rotWithShape="1">
                <a:gsLst>
                  <a:gs pos="0">
                    <a:schemeClr val="accent1">
                      <a:tint val="90000"/>
                      <a:shade val="51000"/>
                      <a:satMod val="130000"/>
                    </a:schemeClr>
                  </a:gs>
                  <a:gs pos="80000">
                    <a:schemeClr val="accent1">
                      <a:tint val="90000"/>
                      <a:shade val="93000"/>
                      <a:satMod val="130000"/>
                    </a:schemeClr>
                  </a:gs>
                  <a:gs pos="100000">
                    <a:schemeClr val="accent1">
                      <a:tint val="9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c:spPr>
            <c:extLst xmlns:c16r2="http://schemas.microsoft.com/office/drawing/2015/06/chart">
              <c:ext xmlns:c16="http://schemas.microsoft.com/office/drawing/2014/chart" uri="{C3380CC4-5D6E-409C-BE32-E72D297353CC}">
                <c16:uniqueId val="{00000003-9ACB-4DC9-A2E1-91BEB5A7A72B}"/>
              </c:ext>
            </c:extLst>
          </c:dPt>
          <c:dPt>
            <c:idx val="4"/>
            <c:bubble3D val="0"/>
            <c:spPr>
              <a:gradFill rotWithShape="1">
                <a:gsLst>
                  <a:gs pos="0">
                    <a:schemeClr val="accent1">
                      <a:tint val="70000"/>
                      <a:shade val="51000"/>
                      <a:satMod val="130000"/>
                    </a:schemeClr>
                  </a:gs>
                  <a:gs pos="80000">
                    <a:schemeClr val="accent1">
                      <a:tint val="70000"/>
                      <a:shade val="93000"/>
                      <a:satMod val="130000"/>
                    </a:schemeClr>
                  </a:gs>
                  <a:gs pos="100000">
                    <a:schemeClr val="accent1">
                      <a:tint val="7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c:spPr>
            <c:extLst xmlns:c16r2="http://schemas.microsoft.com/office/drawing/2015/06/chart">
              <c:ext xmlns:c16="http://schemas.microsoft.com/office/drawing/2014/chart" uri="{C3380CC4-5D6E-409C-BE32-E72D297353CC}">
                <c16:uniqueId val="{00000004-9ACB-4DC9-A2E1-91BEB5A7A72B}"/>
              </c:ext>
            </c:extLst>
          </c:dPt>
          <c:dPt>
            <c:idx val="5"/>
            <c:bubble3D val="0"/>
            <c:spPr>
              <a:gradFill rotWithShape="1">
                <a:gsLst>
                  <a:gs pos="0">
                    <a:schemeClr val="accent1">
                      <a:tint val="50000"/>
                      <a:shade val="51000"/>
                      <a:satMod val="130000"/>
                    </a:schemeClr>
                  </a:gs>
                  <a:gs pos="80000">
                    <a:schemeClr val="accent1">
                      <a:tint val="50000"/>
                      <a:shade val="93000"/>
                      <a:satMod val="130000"/>
                    </a:schemeClr>
                  </a:gs>
                  <a:gs pos="100000">
                    <a:schemeClr val="accent1">
                      <a:tint val="5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c:spPr>
            <c:extLst xmlns:c16r2="http://schemas.microsoft.com/office/drawing/2015/06/chart">
              <c:ext xmlns:c16="http://schemas.microsoft.com/office/drawing/2014/chart" uri="{C3380CC4-5D6E-409C-BE32-E72D297353CC}">
                <c16:uniqueId val="{00000005-9ACB-4DC9-A2E1-91BEB5A7A72B}"/>
              </c:ext>
            </c:extLst>
          </c:dPt>
          <c:dLbls>
            <c:dLbl>
              <c:idx val="0"/>
              <c:layout>
                <c:manualLayout>
                  <c:x val="0.14212870379154413"/>
                  <c:y val="-0.10068659658246855"/>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9ACB-4DC9-A2E1-91BEB5A7A72B}"/>
                </c:ext>
                <c:ext xmlns:c15="http://schemas.microsoft.com/office/drawing/2012/chart" uri="{CE6537A1-D6FC-4f65-9D91-7224C49458BB}"/>
              </c:extLst>
            </c:dLbl>
            <c:dLbl>
              <c:idx val="1"/>
              <c:layout>
                <c:manualLayout>
                  <c:x val="0.16411257628940962"/>
                  <c:y val="0.14221025318749431"/>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9ACB-4DC9-A2E1-91BEB5A7A72B}"/>
                </c:ext>
                <c:ext xmlns:c15="http://schemas.microsoft.com/office/drawing/2012/chart" uri="{CE6537A1-D6FC-4f65-9D91-7224C49458BB}">
                  <c15:layout>
                    <c:manualLayout>
                      <c:w val="0.25456248136580689"/>
                      <c:h val="0.17383653537910346"/>
                    </c:manualLayout>
                  </c15:layout>
                </c:ext>
              </c:extLst>
            </c:dLbl>
            <c:dLbl>
              <c:idx val="2"/>
              <c:layout>
                <c:manualLayout>
                  <c:x val="-0.10774815798627584"/>
                  <c:y val="0.2051519804119342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9ACB-4DC9-A2E1-91BEB5A7A72B}"/>
                </c:ext>
                <c:ext xmlns:c15="http://schemas.microsoft.com/office/drawing/2012/chart" uri="{CE6537A1-D6FC-4f65-9D91-7224C49458BB}">
                  <c15:layout>
                    <c:manualLayout>
                      <c:w val="0.42165114835505896"/>
                      <c:h val="0.17383653537910346"/>
                    </c:manualLayout>
                  </c15:layout>
                </c:ext>
              </c:extLst>
            </c:dLbl>
            <c:dLbl>
              <c:idx val="3"/>
              <c:layout>
                <c:manualLayout>
                  <c:x val="-0.21462301422848459"/>
                  <c:y val="8.7946109093260033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9ACB-4DC9-A2E1-91BEB5A7A72B}"/>
                </c:ext>
                <c:ext xmlns:c15="http://schemas.microsoft.com/office/drawing/2012/chart" uri="{CE6537A1-D6FC-4f65-9D91-7224C49458BB}">
                  <c15:layout>
                    <c:manualLayout>
                      <c:w val="0.26052151302316262"/>
                      <c:h val="0.22758917367047118"/>
                    </c:manualLayout>
                  </c15:layout>
                </c:ext>
              </c:extLst>
            </c:dLbl>
            <c:dLbl>
              <c:idx val="4"/>
              <c:layout>
                <c:manualLayout>
                  <c:x val="-0.21160585891185829"/>
                  <c:y val="-7.5788733073694117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9ACB-4DC9-A2E1-91BEB5A7A72B}"/>
                </c:ext>
                <c:ext xmlns:c15="http://schemas.microsoft.com/office/drawing/2012/chart" uri="{CE6537A1-D6FC-4f65-9D91-7224C49458BB}">
                  <c15:layout>
                    <c:manualLayout>
                      <c:w val="0.27209393562646772"/>
                      <c:h val="0.22758907649779095"/>
                    </c:manualLayout>
                  </c15:layout>
                </c:ext>
              </c:extLst>
            </c:dLbl>
            <c:dLbl>
              <c:idx val="5"/>
              <c:layout>
                <c:manualLayout>
                  <c:x val="-6.0978809227793897E-2"/>
                  <c:y val="-9.1933535576474545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5-9ACB-4DC9-A2E1-91BEB5A7A72B}"/>
                </c:ex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CR"/>
              </a:p>
            </c:txPr>
            <c:showLegendKey val="0"/>
            <c:showVal val="0"/>
            <c:showCatName val="1"/>
            <c:showSerName val="0"/>
            <c:showPercent val="1"/>
            <c:showBubbleSize val="0"/>
            <c:showLeaderLines val="1"/>
            <c:leaderLines>
              <c:spPr>
                <a:ln w="9525" cap="flat" cmpd="sng" algn="ctr">
                  <a:solidFill>
                    <a:schemeClr val="bg2">
                      <a:lumMod val="50000"/>
                    </a:schemeClr>
                  </a:solidFill>
                  <a:prstDash val="solid"/>
                  <a:round/>
                </a:ln>
                <a:effectLst/>
              </c:spPr>
            </c:leaderLines>
            <c:extLst xmlns:c16r2="http://schemas.microsoft.com/office/drawing/2015/06/chart">
              <c:ext xmlns:c15="http://schemas.microsoft.com/office/drawing/2012/chart" uri="{CE6537A1-D6FC-4f65-9D91-7224C49458BB}"/>
            </c:extLst>
          </c:dLbls>
          <c:cat>
            <c:strRef>
              <c:f>'cuadro 6'!$B$24:$B$29</c:f>
              <c:strCache>
                <c:ptCount val="6"/>
                <c:pt idx="0">
                  <c:v>Carne bovina congelada</c:v>
                </c:pt>
                <c:pt idx="1">
                  <c:v>Leche y nata sin concentrar</c:v>
                </c:pt>
                <c:pt idx="2">
                  <c:v>Leche y nata concentradas</c:v>
                </c:pt>
                <c:pt idx="3">
                  <c:v>Lacto suero incluso concentrado</c:v>
                </c:pt>
                <c:pt idx="4">
                  <c:v>Carne bovina fresca o refrigerada</c:v>
                </c:pt>
                <c:pt idx="5">
                  <c:v>Otros</c:v>
                </c:pt>
              </c:strCache>
            </c:strRef>
          </c:cat>
          <c:val>
            <c:numRef>
              <c:f>'cuadro 6'!$D$24:$D$29</c:f>
              <c:numCache>
                <c:formatCode>#,##0.0</c:formatCode>
                <c:ptCount val="6"/>
                <c:pt idx="0">
                  <c:v>40.633752362059255</c:v>
                </c:pt>
                <c:pt idx="1">
                  <c:v>14.986937859209764</c:v>
                </c:pt>
                <c:pt idx="2">
                  <c:v>9.6768806706456072</c:v>
                </c:pt>
                <c:pt idx="3">
                  <c:v>5.6677056111730622</c:v>
                </c:pt>
                <c:pt idx="4">
                  <c:v>4.6784733284564854</c:v>
                </c:pt>
                <c:pt idx="5">
                  <c:v>24.35625016845583</c:v>
                </c:pt>
              </c:numCache>
            </c:numRef>
          </c:val>
          <c:extLst xmlns:c16r2="http://schemas.microsoft.com/office/drawing/2015/06/chart">
            <c:ext xmlns:c16="http://schemas.microsoft.com/office/drawing/2014/chart" uri="{C3380CC4-5D6E-409C-BE32-E72D297353CC}">
              <c16:uniqueId val="{00000006-9ACB-4DC9-A2E1-91BEB5A7A72B}"/>
            </c:ext>
          </c:extLst>
        </c:ser>
        <c:dLbls>
          <c:showLegendKey val="0"/>
          <c:showVal val="0"/>
          <c:showCatName val="1"/>
          <c:showSerName val="0"/>
          <c:showPercent val="1"/>
          <c:showBubbleSize val="0"/>
          <c:showLeaderLines val="1"/>
        </c:dLbls>
        <c:firstSliceAng val="0"/>
        <c:holeSize val="50"/>
      </c:doughnutChart>
      <c:spPr>
        <a:noFill/>
        <a:ln>
          <a:noFill/>
        </a:ln>
        <a:effectLst/>
      </c:spPr>
    </c:plotArea>
    <c:plotVisOnly val="1"/>
    <c:dispBlanksAs val="gap"/>
    <c:showDLblsOverMax val="0"/>
  </c:chart>
  <c:spPr>
    <a:solidFill>
      <a:schemeClr val="bg1">
        <a:lumMod val="95000"/>
      </a:schemeClr>
    </a:solidFill>
    <a:ln w="9525" cap="flat" cmpd="sng" algn="ctr">
      <a:noFill/>
      <a:prstDash val="solid"/>
      <a:round/>
    </a:ln>
    <a:effectLst/>
  </c:spPr>
  <c:txPr>
    <a:bodyPr/>
    <a:lstStyle/>
    <a:p>
      <a:pPr>
        <a:defRPr sz="1050"/>
      </a:pPr>
      <a:endParaRPr lang="es-CR"/>
    </a:p>
  </c:txPr>
  <c:printSettings>
    <c:headerFooter/>
    <c:pageMargins b="0.75000000000000289" l="0.70000000000000062" r="0.70000000000000062" t="0.75000000000000289" header="0.30000000000000032" footer="0.30000000000000032"/>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r>
              <a:rPr lang="es-MX" sz="1100" b="0"/>
              <a:t>Gráfico 6</a:t>
            </a:r>
          </a:p>
          <a:p>
            <a:pPr>
              <a:defRPr sz="1100" b="0"/>
            </a:pPr>
            <a:r>
              <a:rPr lang="es-MX" sz="1100" b="0"/>
              <a:t>Costa Rica.  Participación de los principales productos en el valor de las exportaciones del sector pesca, </a:t>
            </a:r>
            <a:r>
              <a:rPr lang="es-MX" sz="1100" b="0" i="0" u="none" strike="noStrike" baseline="0">
                <a:effectLst/>
              </a:rPr>
              <a:t>I semestre 2023.</a:t>
            </a:r>
            <a:endParaRPr lang="es-MX" sz="1100" b="0"/>
          </a:p>
        </c:rich>
      </c:tx>
      <c:layout>
        <c:manualLayout>
          <c:xMode val="edge"/>
          <c:yMode val="edge"/>
          <c:x val="0.10700487162351949"/>
          <c:y val="0"/>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R"/>
        </a:p>
      </c:txPr>
    </c:title>
    <c:autoTitleDeleted val="0"/>
    <c:plotArea>
      <c:layout>
        <c:manualLayout>
          <c:layoutTarget val="inner"/>
          <c:xMode val="edge"/>
          <c:yMode val="edge"/>
          <c:x val="0.33901424207219999"/>
          <c:y val="0.19141528058272256"/>
          <c:w val="0.34729271545974788"/>
          <c:h val="0.54494805512654965"/>
        </c:manualLayout>
      </c:layout>
      <c:doughnutChart>
        <c:varyColors val="1"/>
        <c:ser>
          <c:idx val="0"/>
          <c:order val="0"/>
          <c:spPr>
            <a:effectLst/>
          </c:spPr>
          <c:dPt>
            <c:idx val="0"/>
            <c:bubble3D val="0"/>
            <c:spPr>
              <a:gradFill rotWithShape="1">
                <a:gsLst>
                  <a:gs pos="0">
                    <a:schemeClr val="accent1">
                      <a:shade val="53000"/>
                      <a:shade val="51000"/>
                      <a:satMod val="130000"/>
                    </a:schemeClr>
                  </a:gs>
                  <a:gs pos="80000">
                    <a:schemeClr val="accent1">
                      <a:shade val="53000"/>
                      <a:shade val="93000"/>
                      <a:satMod val="130000"/>
                    </a:schemeClr>
                  </a:gs>
                  <a:gs pos="100000">
                    <a:schemeClr val="accent1">
                      <a:shade val="53000"/>
                      <a:shade val="94000"/>
                      <a:satMod val="135000"/>
                    </a:schemeClr>
                  </a:gs>
                </a:gsLst>
                <a:lin ang="16200000" scaled="0"/>
              </a:gradFill>
              <a:ln>
                <a:noFill/>
              </a:ln>
              <a:effectLst/>
              <a:scene3d>
                <a:camera prst="orthographicFront">
                  <a:rot lat="0" lon="0" rev="0"/>
                </a:camera>
                <a:lightRig rig="threePt" dir="t">
                  <a:rot lat="0" lon="0" rev="1200000"/>
                </a:lightRig>
              </a:scene3d>
            </c:spPr>
            <c:extLst xmlns:c16r2="http://schemas.microsoft.com/office/drawing/2015/06/chart">
              <c:ext xmlns:c16="http://schemas.microsoft.com/office/drawing/2014/chart" uri="{C3380CC4-5D6E-409C-BE32-E72D297353CC}">
                <c16:uniqueId val="{00000000-C0B0-427C-A18A-C336FE6519E5}"/>
              </c:ext>
            </c:extLst>
          </c:dPt>
          <c:dPt>
            <c:idx val="1"/>
            <c:bubble3D val="0"/>
            <c:spPr>
              <a:gradFill rotWithShape="1">
                <a:gsLst>
                  <a:gs pos="0">
                    <a:schemeClr val="accent1">
                      <a:shade val="76000"/>
                      <a:shade val="51000"/>
                      <a:satMod val="130000"/>
                    </a:schemeClr>
                  </a:gs>
                  <a:gs pos="80000">
                    <a:schemeClr val="accent1">
                      <a:shade val="76000"/>
                      <a:shade val="93000"/>
                      <a:satMod val="130000"/>
                    </a:schemeClr>
                  </a:gs>
                  <a:gs pos="100000">
                    <a:schemeClr val="accent1">
                      <a:shade val="76000"/>
                      <a:shade val="94000"/>
                      <a:satMod val="135000"/>
                    </a:schemeClr>
                  </a:gs>
                </a:gsLst>
                <a:lin ang="16200000" scaled="0"/>
              </a:gradFill>
              <a:ln>
                <a:noFill/>
              </a:ln>
              <a:effectLst/>
              <a:scene3d>
                <a:camera prst="orthographicFront">
                  <a:rot lat="0" lon="0" rev="0"/>
                </a:camera>
                <a:lightRig rig="threePt" dir="t">
                  <a:rot lat="0" lon="0" rev="1200000"/>
                </a:lightRig>
              </a:scene3d>
            </c:spPr>
            <c:extLst xmlns:c16r2="http://schemas.microsoft.com/office/drawing/2015/06/chart">
              <c:ext xmlns:c16="http://schemas.microsoft.com/office/drawing/2014/chart" uri="{C3380CC4-5D6E-409C-BE32-E72D297353CC}">
                <c16:uniqueId val="{00000001-C0B0-427C-A18A-C336FE6519E5}"/>
              </c:ext>
            </c:extLst>
          </c:dPt>
          <c:dPt>
            <c:idx val="2"/>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scene3d>
                <a:camera prst="orthographicFront">
                  <a:rot lat="0" lon="0" rev="0"/>
                </a:camera>
                <a:lightRig rig="threePt" dir="t">
                  <a:rot lat="0" lon="0" rev="1200000"/>
                </a:lightRig>
              </a:scene3d>
            </c:spPr>
            <c:extLst xmlns:c16r2="http://schemas.microsoft.com/office/drawing/2015/06/chart">
              <c:ext xmlns:c16="http://schemas.microsoft.com/office/drawing/2014/chart" uri="{C3380CC4-5D6E-409C-BE32-E72D297353CC}">
                <c16:uniqueId val="{00000002-C0B0-427C-A18A-C336FE6519E5}"/>
              </c:ext>
            </c:extLst>
          </c:dPt>
          <c:dPt>
            <c:idx val="3"/>
            <c:bubble3D val="0"/>
            <c:spPr>
              <a:gradFill rotWithShape="1">
                <a:gsLst>
                  <a:gs pos="0">
                    <a:schemeClr val="accent1">
                      <a:tint val="77000"/>
                      <a:shade val="51000"/>
                      <a:satMod val="130000"/>
                    </a:schemeClr>
                  </a:gs>
                  <a:gs pos="80000">
                    <a:schemeClr val="accent1">
                      <a:tint val="77000"/>
                      <a:shade val="93000"/>
                      <a:satMod val="130000"/>
                    </a:schemeClr>
                  </a:gs>
                  <a:gs pos="100000">
                    <a:schemeClr val="accent1">
                      <a:tint val="77000"/>
                      <a:shade val="94000"/>
                      <a:satMod val="135000"/>
                    </a:schemeClr>
                  </a:gs>
                </a:gsLst>
                <a:lin ang="16200000" scaled="0"/>
              </a:gradFill>
              <a:ln>
                <a:noFill/>
              </a:ln>
              <a:effectLst/>
              <a:scene3d>
                <a:camera prst="orthographicFront">
                  <a:rot lat="0" lon="0" rev="0"/>
                </a:camera>
                <a:lightRig rig="threePt" dir="t">
                  <a:rot lat="0" lon="0" rev="1200000"/>
                </a:lightRig>
              </a:scene3d>
            </c:spPr>
            <c:extLst xmlns:c16r2="http://schemas.microsoft.com/office/drawing/2015/06/chart">
              <c:ext xmlns:c16="http://schemas.microsoft.com/office/drawing/2014/chart" uri="{C3380CC4-5D6E-409C-BE32-E72D297353CC}">
                <c16:uniqueId val="{00000003-C0B0-427C-A18A-C336FE6519E5}"/>
              </c:ext>
            </c:extLst>
          </c:dPt>
          <c:dPt>
            <c:idx val="4"/>
            <c:bubble3D val="0"/>
            <c:spPr>
              <a:gradFill rotWithShape="1">
                <a:gsLst>
                  <a:gs pos="0">
                    <a:schemeClr val="accent1">
                      <a:tint val="50000"/>
                      <a:shade val="51000"/>
                      <a:satMod val="130000"/>
                    </a:schemeClr>
                  </a:gs>
                  <a:gs pos="80000">
                    <a:schemeClr val="accent1">
                      <a:tint val="50000"/>
                      <a:shade val="93000"/>
                      <a:satMod val="130000"/>
                    </a:schemeClr>
                  </a:gs>
                  <a:gs pos="100000">
                    <a:schemeClr val="accent1">
                      <a:tint val="50000"/>
                      <a:shade val="94000"/>
                      <a:satMod val="135000"/>
                    </a:schemeClr>
                  </a:gs>
                </a:gsLst>
                <a:lin ang="16200000" scaled="0"/>
              </a:gradFill>
              <a:ln>
                <a:noFill/>
              </a:ln>
              <a:effectLst/>
              <a:scene3d>
                <a:camera prst="orthographicFront">
                  <a:rot lat="0" lon="0" rev="0"/>
                </a:camera>
                <a:lightRig rig="threePt" dir="t">
                  <a:rot lat="0" lon="0" rev="1200000"/>
                </a:lightRig>
              </a:scene3d>
            </c:spPr>
            <c:extLst xmlns:c16r2="http://schemas.microsoft.com/office/drawing/2015/06/chart">
              <c:ext xmlns:c16="http://schemas.microsoft.com/office/drawing/2014/chart" uri="{C3380CC4-5D6E-409C-BE32-E72D297353CC}">
                <c16:uniqueId val="{00000004-C0B0-427C-A18A-C336FE6519E5}"/>
              </c:ext>
            </c:extLst>
          </c:dPt>
          <c:dLbls>
            <c:dLbl>
              <c:idx val="0"/>
              <c:layout>
                <c:manualLayout>
                  <c:x val="-0.14639783383843277"/>
                  <c:y val="-0.10782066176154206"/>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C0B0-427C-A18A-C336FE6519E5}"/>
                </c:ext>
                <c:ext xmlns:c15="http://schemas.microsoft.com/office/drawing/2012/chart" uri="{CE6537A1-D6FC-4f65-9D91-7224C49458BB}"/>
              </c:extLst>
            </c:dLbl>
            <c:dLbl>
              <c:idx val="1"/>
              <c:layout>
                <c:manualLayout>
                  <c:x val="0.15692106149297233"/>
                  <c:y val="-3.2104757397128668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C0B0-427C-A18A-C336FE6519E5}"/>
                </c:ext>
                <c:ext xmlns:c15="http://schemas.microsoft.com/office/drawing/2012/chart" uri="{CE6537A1-D6FC-4f65-9D91-7224C49458BB}"/>
              </c:extLst>
            </c:dLbl>
            <c:dLbl>
              <c:idx val="2"/>
              <c:layout>
                <c:manualLayout>
                  <c:x val="0.23143568456723568"/>
                  <c:y val="-1.3251976943396545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C0B0-427C-A18A-C336FE6519E5}"/>
                </c:ext>
                <c:ext xmlns:c15="http://schemas.microsoft.com/office/drawing/2012/chart" uri="{CE6537A1-D6FC-4f65-9D91-7224C49458BB}">
                  <c15:layout>
                    <c:manualLayout>
                      <c:w val="0.23085000450893006"/>
                      <c:h val="0.19911623439000961"/>
                    </c:manualLayout>
                  </c15:layout>
                </c:ext>
              </c:extLst>
            </c:dLbl>
            <c:dLbl>
              <c:idx val="3"/>
              <c:layout>
                <c:manualLayout>
                  <c:x val="0.20592422873370328"/>
                  <c:y val="0.13070207863888397"/>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es-CR"/>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C0B0-427C-A18A-C336FE6519E5}"/>
                </c:ext>
                <c:ext xmlns:c15="http://schemas.microsoft.com/office/drawing/2012/chart" uri="{CE6537A1-D6FC-4f65-9D91-7224C49458BB}">
                  <c15:layout>
                    <c:manualLayout>
                      <c:w val="0.29869284857911277"/>
                      <c:h val="0.21556270096463018"/>
                    </c:manualLayout>
                  </c15:layout>
                </c:ext>
              </c:extLst>
            </c:dLbl>
            <c:dLbl>
              <c:idx val="4"/>
              <c:layout>
                <c:manualLayout>
                  <c:x val="-0.24831178390524067"/>
                  <c:y val="0.14415812171388531"/>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es-CR"/>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5-C0B0-427C-A18A-C336FE6519E5}"/>
                </c:ext>
                <c:ext xmlns:c15="http://schemas.microsoft.com/office/drawing/2012/chart" uri="{CE6537A1-D6FC-4f65-9D91-7224C49458BB}">
                  <c15:layout>
                    <c:manualLayout>
                      <c:w val="0.1386289721164928"/>
                      <c:h val="0.17828425787612562"/>
                    </c:manualLayout>
                  </c15:layout>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CR"/>
              </a:p>
            </c:txPr>
            <c:showLegendKey val="0"/>
            <c:showVal val="0"/>
            <c:showCatName val="1"/>
            <c:showSerName val="0"/>
            <c:showPercent val="1"/>
            <c:showBubbleSize val="0"/>
            <c:showLeaderLines val="1"/>
            <c:leaderLines>
              <c:spPr>
                <a:ln w="9525" cap="flat" cmpd="sng" algn="ctr">
                  <a:solidFill>
                    <a:schemeClr val="tx1">
                      <a:lumMod val="65000"/>
                      <a:lumOff val="35000"/>
                    </a:schemeClr>
                  </a:solidFill>
                  <a:prstDash val="solid"/>
                  <a:round/>
                </a:ln>
                <a:effectLst/>
              </c:spPr>
            </c:leaderLines>
            <c:extLst xmlns:c16r2="http://schemas.microsoft.com/office/drawing/2015/06/chart">
              <c:ext xmlns:c15="http://schemas.microsoft.com/office/drawing/2012/chart" uri="{CE6537A1-D6FC-4f65-9D91-7224C49458BB}"/>
            </c:extLst>
          </c:dLbls>
          <c:cat>
            <c:strRef>
              <c:f>'cuadro 7'!$C$22:$C$27</c:f>
              <c:strCache>
                <c:ptCount val="5"/>
                <c:pt idx="0">
                  <c:v>Pescado fresco o refrigerado, excepto filetes</c:v>
                </c:pt>
                <c:pt idx="1">
                  <c:v>Filetes y demás carne de pescado</c:v>
                </c:pt>
                <c:pt idx="2">
                  <c:v>Pescado seco, salado o en salmuera</c:v>
                </c:pt>
                <c:pt idx="3">
                  <c:v>Pescado congelado, excepto los filetes </c:v>
                </c:pt>
                <c:pt idx="4">
                  <c:v>Otros</c:v>
                </c:pt>
              </c:strCache>
            </c:strRef>
          </c:cat>
          <c:val>
            <c:numRef>
              <c:f>'cuadro 7'!$D$22:$D$27</c:f>
              <c:numCache>
                <c:formatCode>#,##0</c:formatCode>
                <c:ptCount val="5"/>
                <c:pt idx="0">
                  <c:v>54.836553881121453</c:v>
                </c:pt>
                <c:pt idx="1">
                  <c:v>39.396999999078112</c:v>
                </c:pt>
                <c:pt idx="2">
                  <c:v>3.2477657832368938</c:v>
                </c:pt>
                <c:pt idx="3">
                  <c:v>1.6292686547544135</c:v>
                </c:pt>
                <c:pt idx="4">
                  <c:v>9.2710384810046911E-2</c:v>
                </c:pt>
              </c:numCache>
            </c:numRef>
          </c:val>
          <c:extLst xmlns:c16r2="http://schemas.microsoft.com/office/drawing/2015/06/chart">
            <c:ext xmlns:c16="http://schemas.microsoft.com/office/drawing/2014/chart" uri="{C3380CC4-5D6E-409C-BE32-E72D297353CC}">
              <c16:uniqueId val="{00000006-C0B0-427C-A18A-C336FE6519E5}"/>
            </c:ext>
          </c:extLst>
        </c:ser>
        <c:dLbls>
          <c:showLegendKey val="0"/>
          <c:showVal val="0"/>
          <c:showCatName val="1"/>
          <c:showSerName val="0"/>
          <c:showPercent val="1"/>
          <c:showBubbleSize val="0"/>
          <c:showLeaderLines val="1"/>
        </c:dLbls>
        <c:firstSliceAng val="174"/>
        <c:holeSize val="50"/>
      </c:doughnutChart>
      <c:spPr>
        <a:noFill/>
        <a:ln>
          <a:noFill/>
        </a:ln>
        <a:effectLst/>
      </c:spPr>
    </c:plotArea>
    <c:plotVisOnly val="1"/>
    <c:dispBlanksAs val="gap"/>
    <c:showDLblsOverMax val="0"/>
  </c:chart>
  <c:spPr>
    <a:solidFill>
      <a:schemeClr val="bg1">
        <a:lumMod val="95000"/>
      </a:schemeClr>
    </a:solidFill>
    <a:ln w="9525" cap="flat" cmpd="sng" algn="ctr">
      <a:noFill/>
      <a:prstDash val="solid"/>
      <a:round/>
    </a:ln>
    <a:effectLst/>
  </c:spPr>
  <c:txPr>
    <a:bodyPr/>
    <a:lstStyle/>
    <a:p>
      <a:pPr>
        <a:defRPr sz="1050"/>
      </a:pPr>
      <a:endParaRPr lang="es-CR"/>
    </a:p>
  </c:txPr>
  <c:printSettings>
    <c:headerFooter/>
    <c:pageMargins b="0.75000000000000311" l="0.70000000000000062" r="0.70000000000000062" t="0.75000000000000311" header="0.30000000000000032" footer="0.30000000000000032"/>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050" b="0" i="0" u="none" strike="noStrike" kern="1200" baseline="0">
                <a:solidFill>
                  <a:schemeClr val="tx1"/>
                </a:solidFill>
                <a:latin typeface="+mn-lt"/>
                <a:ea typeface="+mn-ea"/>
                <a:cs typeface="+mn-cs"/>
              </a:defRPr>
            </a:pPr>
            <a:r>
              <a:rPr lang="es-MX" sz="1050" b="0"/>
              <a:t>Gráfico 7</a:t>
            </a:r>
          </a:p>
          <a:p>
            <a:pPr>
              <a:defRPr sz="1050" b="0"/>
            </a:pPr>
            <a:r>
              <a:rPr lang="es-MX" sz="1050" b="0"/>
              <a:t>Costa Rica.  Participación de los principales productos en el valor de las exportaciones de la industria alimentaria, </a:t>
            </a:r>
          </a:p>
          <a:p>
            <a:pPr>
              <a:defRPr sz="1050" b="0"/>
            </a:pPr>
            <a:r>
              <a:rPr lang="es-MX" sz="1050" b="0" i="0" u="none" strike="noStrike" baseline="0">
                <a:effectLst/>
              </a:rPr>
              <a:t>I semestre 2023.</a:t>
            </a:r>
            <a:endParaRPr lang="es-MX" sz="1050" b="0"/>
          </a:p>
        </c:rich>
      </c:tx>
      <c:layout>
        <c:manualLayout>
          <c:xMode val="edge"/>
          <c:yMode val="edge"/>
          <c:x val="0.11303998764860275"/>
          <c:y val="0"/>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es-CR"/>
        </a:p>
      </c:txPr>
    </c:title>
    <c:autoTitleDeleted val="0"/>
    <c:plotArea>
      <c:layout>
        <c:manualLayout>
          <c:layoutTarget val="inner"/>
          <c:xMode val="edge"/>
          <c:yMode val="edge"/>
          <c:x val="0.3226207057451152"/>
          <c:y val="0.24061772095001885"/>
          <c:w val="0.38271542723826191"/>
          <c:h val="0.52667260629118606"/>
        </c:manualLayout>
      </c:layout>
      <c:doughnutChart>
        <c:varyColors val="1"/>
        <c:ser>
          <c:idx val="0"/>
          <c:order val="0"/>
          <c:spPr>
            <a:effectLst/>
          </c:spPr>
          <c:dPt>
            <c:idx val="0"/>
            <c:bubble3D val="0"/>
            <c:spPr>
              <a:gradFill rotWithShape="1">
                <a:gsLst>
                  <a:gs pos="0">
                    <a:schemeClr val="accent1">
                      <a:shade val="47000"/>
                      <a:shade val="51000"/>
                      <a:satMod val="130000"/>
                    </a:schemeClr>
                  </a:gs>
                  <a:gs pos="80000">
                    <a:schemeClr val="accent1">
                      <a:shade val="47000"/>
                      <a:shade val="93000"/>
                      <a:satMod val="130000"/>
                    </a:schemeClr>
                  </a:gs>
                  <a:gs pos="100000">
                    <a:schemeClr val="accent1">
                      <a:shade val="47000"/>
                      <a:shade val="94000"/>
                      <a:satMod val="135000"/>
                    </a:schemeClr>
                  </a:gs>
                </a:gsLst>
                <a:lin ang="16200000" scaled="0"/>
              </a:gradFill>
              <a:ln>
                <a:noFill/>
              </a:ln>
              <a:effectLst/>
              <a:scene3d>
                <a:camera prst="orthographicFront">
                  <a:rot lat="0" lon="0" rev="0"/>
                </a:camera>
                <a:lightRig rig="threePt" dir="t">
                  <a:rot lat="0" lon="0" rev="1200000"/>
                </a:lightRig>
              </a:scene3d>
            </c:spPr>
            <c:extLst xmlns:c16r2="http://schemas.microsoft.com/office/drawing/2015/06/chart">
              <c:ext xmlns:c16="http://schemas.microsoft.com/office/drawing/2014/chart" uri="{C3380CC4-5D6E-409C-BE32-E72D297353CC}">
                <c16:uniqueId val="{00000000-F74E-4CC0-822D-D6435CBF0E07}"/>
              </c:ext>
            </c:extLst>
          </c:dPt>
          <c:dPt>
            <c:idx val="1"/>
            <c:bubble3D val="0"/>
            <c:spPr>
              <a:gradFill rotWithShape="1">
                <a:gsLst>
                  <a:gs pos="0">
                    <a:schemeClr val="accent1">
                      <a:shade val="65000"/>
                      <a:shade val="51000"/>
                      <a:satMod val="130000"/>
                    </a:schemeClr>
                  </a:gs>
                  <a:gs pos="80000">
                    <a:schemeClr val="accent1">
                      <a:shade val="65000"/>
                      <a:shade val="93000"/>
                      <a:satMod val="130000"/>
                    </a:schemeClr>
                  </a:gs>
                  <a:gs pos="100000">
                    <a:schemeClr val="accent1">
                      <a:shade val="65000"/>
                      <a:shade val="94000"/>
                      <a:satMod val="135000"/>
                    </a:schemeClr>
                  </a:gs>
                </a:gsLst>
                <a:lin ang="16200000" scaled="0"/>
              </a:gradFill>
              <a:ln>
                <a:noFill/>
              </a:ln>
              <a:effectLst/>
              <a:scene3d>
                <a:camera prst="orthographicFront">
                  <a:rot lat="0" lon="0" rev="0"/>
                </a:camera>
                <a:lightRig rig="threePt" dir="t">
                  <a:rot lat="0" lon="0" rev="1200000"/>
                </a:lightRig>
              </a:scene3d>
            </c:spPr>
            <c:extLst xmlns:c16r2="http://schemas.microsoft.com/office/drawing/2015/06/chart">
              <c:ext xmlns:c16="http://schemas.microsoft.com/office/drawing/2014/chart" uri="{C3380CC4-5D6E-409C-BE32-E72D297353CC}">
                <c16:uniqueId val="{00000001-F74E-4CC0-822D-D6435CBF0E07}"/>
              </c:ext>
            </c:extLst>
          </c:dPt>
          <c:dPt>
            <c:idx val="2"/>
            <c:bubble3D val="0"/>
            <c:spPr>
              <a:gradFill rotWithShape="1">
                <a:gsLst>
                  <a:gs pos="0">
                    <a:schemeClr val="accent1">
                      <a:shade val="82000"/>
                      <a:shade val="51000"/>
                      <a:satMod val="130000"/>
                    </a:schemeClr>
                  </a:gs>
                  <a:gs pos="80000">
                    <a:schemeClr val="accent1">
                      <a:shade val="82000"/>
                      <a:shade val="93000"/>
                      <a:satMod val="130000"/>
                    </a:schemeClr>
                  </a:gs>
                  <a:gs pos="100000">
                    <a:schemeClr val="accent1">
                      <a:shade val="82000"/>
                      <a:shade val="94000"/>
                      <a:satMod val="135000"/>
                    </a:schemeClr>
                  </a:gs>
                </a:gsLst>
                <a:lin ang="16200000" scaled="0"/>
              </a:gradFill>
              <a:ln>
                <a:noFill/>
              </a:ln>
              <a:effectLst/>
              <a:scene3d>
                <a:camera prst="orthographicFront">
                  <a:rot lat="0" lon="0" rev="0"/>
                </a:camera>
                <a:lightRig rig="threePt" dir="t">
                  <a:rot lat="0" lon="0" rev="1200000"/>
                </a:lightRig>
              </a:scene3d>
            </c:spPr>
            <c:extLst xmlns:c16r2="http://schemas.microsoft.com/office/drawing/2015/06/chart">
              <c:ext xmlns:c16="http://schemas.microsoft.com/office/drawing/2014/chart" uri="{C3380CC4-5D6E-409C-BE32-E72D297353CC}">
                <c16:uniqueId val="{00000002-F74E-4CC0-822D-D6435CBF0E07}"/>
              </c:ext>
            </c:extLst>
          </c:dPt>
          <c:dPt>
            <c:idx val="3"/>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scene3d>
                <a:camera prst="orthographicFront">
                  <a:rot lat="0" lon="0" rev="0"/>
                </a:camera>
                <a:lightRig rig="threePt" dir="t">
                  <a:rot lat="0" lon="0" rev="1200000"/>
                </a:lightRig>
              </a:scene3d>
            </c:spPr>
            <c:extLst xmlns:c16r2="http://schemas.microsoft.com/office/drawing/2015/06/chart">
              <c:ext xmlns:c16="http://schemas.microsoft.com/office/drawing/2014/chart" uri="{C3380CC4-5D6E-409C-BE32-E72D297353CC}">
                <c16:uniqueId val="{00000003-F74E-4CC0-822D-D6435CBF0E07}"/>
              </c:ext>
            </c:extLst>
          </c:dPt>
          <c:dPt>
            <c:idx val="4"/>
            <c:bubble3D val="0"/>
            <c:spPr>
              <a:gradFill rotWithShape="1">
                <a:gsLst>
                  <a:gs pos="0">
                    <a:schemeClr val="accent1">
                      <a:tint val="83000"/>
                      <a:shade val="51000"/>
                      <a:satMod val="130000"/>
                    </a:schemeClr>
                  </a:gs>
                  <a:gs pos="80000">
                    <a:schemeClr val="accent1">
                      <a:tint val="83000"/>
                      <a:shade val="93000"/>
                      <a:satMod val="130000"/>
                    </a:schemeClr>
                  </a:gs>
                  <a:gs pos="100000">
                    <a:schemeClr val="accent1">
                      <a:tint val="83000"/>
                      <a:shade val="94000"/>
                      <a:satMod val="135000"/>
                    </a:schemeClr>
                  </a:gs>
                </a:gsLst>
                <a:lin ang="16200000" scaled="0"/>
              </a:gradFill>
              <a:ln>
                <a:noFill/>
              </a:ln>
              <a:effectLst/>
              <a:scene3d>
                <a:camera prst="orthographicFront">
                  <a:rot lat="0" lon="0" rev="0"/>
                </a:camera>
                <a:lightRig rig="threePt" dir="t">
                  <a:rot lat="0" lon="0" rev="1200000"/>
                </a:lightRig>
              </a:scene3d>
            </c:spPr>
            <c:extLst xmlns:c16r2="http://schemas.microsoft.com/office/drawing/2015/06/chart">
              <c:ext xmlns:c16="http://schemas.microsoft.com/office/drawing/2014/chart" uri="{C3380CC4-5D6E-409C-BE32-E72D297353CC}">
                <c16:uniqueId val="{00000004-F74E-4CC0-822D-D6435CBF0E07}"/>
              </c:ext>
            </c:extLst>
          </c:dPt>
          <c:dPt>
            <c:idx val="5"/>
            <c:bubble3D val="0"/>
            <c:spPr>
              <a:gradFill rotWithShape="1">
                <a:gsLst>
                  <a:gs pos="0">
                    <a:schemeClr val="accent1">
                      <a:tint val="65000"/>
                      <a:shade val="51000"/>
                      <a:satMod val="130000"/>
                    </a:schemeClr>
                  </a:gs>
                  <a:gs pos="80000">
                    <a:schemeClr val="accent1">
                      <a:tint val="65000"/>
                      <a:shade val="93000"/>
                      <a:satMod val="130000"/>
                    </a:schemeClr>
                  </a:gs>
                  <a:gs pos="100000">
                    <a:schemeClr val="accent1">
                      <a:tint val="65000"/>
                      <a:shade val="94000"/>
                      <a:satMod val="135000"/>
                    </a:schemeClr>
                  </a:gs>
                </a:gsLst>
                <a:lin ang="16200000" scaled="0"/>
              </a:gradFill>
              <a:ln>
                <a:noFill/>
              </a:ln>
              <a:effectLst/>
              <a:scene3d>
                <a:camera prst="orthographicFront">
                  <a:rot lat="0" lon="0" rev="0"/>
                </a:camera>
                <a:lightRig rig="threePt" dir="t">
                  <a:rot lat="0" lon="0" rev="1200000"/>
                </a:lightRig>
              </a:scene3d>
            </c:spPr>
            <c:extLst xmlns:c16r2="http://schemas.microsoft.com/office/drawing/2015/06/chart">
              <c:ext xmlns:c16="http://schemas.microsoft.com/office/drawing/2014/chart" uri="{C3380CC4-5D6E-409C-BE32-E72D297353CC}">
                <c16:uniqueId val="{00000005-F74E-4CC0-822D-D6435CBF0E07}"/>
              </c:ext>
            </c:extLst>
          </c:dPt>
          <c:dPt>
            <c:idx val="6"/>
            <c:bubble3D val="0"/>
            <c:spPr>
              <a:gradFill rotWithShape="1">
                <a:gsLst>
                  <a:gs pos="0">
                    <a:schemeClr val="accent1">
                      <a:tint val="48000"/>
                      <a:shade val="51000"/>
                      <a:satMod val="130000"/>
                    </a:schemeClr>
                  </a:gs>
                  <a:gs pos="80000">
                    <a:schemeClr val="accent1">
                      <a:tint val="48000"/>
                      <a:shade val="93000"/>
                      <a:satMod val="130000"/>
                    </a:schemeClr>
                  </a:gs>
                  <a:gs pos="100000">
                    <a:schemeClr val="accent1">
                      <a:tint val="48000"/>
                      <a:shade val="94000"/>
                      <a:satMod val="135000"/>
                    </a:schemeClr>
                  </a:gs>
                </a:gsLst>
                <a:lin ang="16200000" scaled="0"/>
              </a:gradFill>
              <a:ln>
                <a:noFill/>
              </a:ln>
              <a:effectLst/>
              <a:scene3d>
                <a:camera prst="orthographicFront">
                  <a:rot lat="0" lon="0" rev="0"/>
                </a:camera>
                <a:lightRig rig="threePt" dir="t">
                  <a:rot lat="0" lon="0" rev="1200000"/>
                </a:lightRig>
              </a:scene3d>
            </c:spPr>
            <c:extLst xmlns:c16r2="http://schemas.microsoft.com/office/drawing/2015/06/chart">
              <c:ext xmlns:c16="http://schemas.microsoft.com/office/drawing/2014/chart" uri="{C3380CC4-5D6E-409C-BE32-E72D297353CC}">
                <c16:uniqueId val="{00000006-F74E-4CC0-822D-D6435CBF0E07}"/>
              </c:ext>
            </c:extLst>
          </c:dPt>
          <c:dLbls>
            <c:dLbl>
              <c:idx val="0"/>
              <c:layout>
                <c:manualLayout>
                  <c:x val="0.15034856805260965"/>
                  <c:y val="-7.590197598357197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F74E-4CC0-822D-D6435CBF0E07}"/>
                </c:ext>
                <c:ext xmlns:c15="http://schemas.microsoft.com/office/drawing/2012/chart" uri="{CE6537A1-D6FC-4f65-9D91-7224C49458BB}"/>
              </c:extLst>
            </c:dLbl>
            <c:dLbl>
              <c:idx val="1"/>
              <c:layout>
                <c:manualLayout>
                  <c:x val="0.22119078448527268"/>
                  <c:y val="0.10220199539277773"/>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F74E-4CC0-822D-D6435CBF0E07}"/>
                </c:ext>
                <c:ext xmlns:c15="http://schemas.microsoft.com/office/drawing/2012/chart" uri="{CE6537A1-D6FC-4f65-9D91-7224C49458BB}">
                  <c15:layout>
                    <c:manualLayout>
                      <c:w val="0.2170074074074074"/>
                      <c:h val="0.21129459734964323"/>
                    </c:manualLayout>
                  </c15:layout>
                </c:ext>
              </c:extLst>
            </c:dLbl>
            <c:dLbl>
              <c:idx val="2"/>
              <c:layout>
                <c:manualLayout>
                  <c:x val="2.0467417158792602E-2"/>
                  <c:y val="0.20598787220562947"/>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F74E-4CC0-822D-D6435CBF0E07}"/>
                </c:ext>
                <c:ext xmlns:c15="http://schemas.microsoft.com/office/drawing/2012/chart" uri="{CE6537A1-D6FC-4f65-9D91-7224C49458BB}">
                  <c15:layout>
                    <c:manualLayout>
                      <c:w val="0.31446624835957998"/>
                      <c:h val="0.15885057471264369"/>
                    </c:manualLayout>
                  </c15:layout>
                </c:ext>
              </c:extLst>
            </c:dLbl>
            <c:dLbl>
              <c:idx val="3"/>
              <c:layout>
                <c:manualLayout>
                  <c:x val="-0.20189676290463693"/>
                  <c:y val="0.2154471975406744"/>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F74E-4CC0-822D-D6435CBF0E07}"/>
                </c:ext>
                <c:ext xmlns:c15="http://schemas.microsoft.com/office/drawing/2012/chart" uri="{CE6537A1-D6FC-4f65-9D91-7224C49458BB}">
                  <c15:layout>
                    <c:manualLayout>
                      <c:w val="0.32801469816272966"/>
                      <c:h val="0.26106030324191126"/>
                    </c:manualLayout>
                  </c15:layout>
                </c:ext>
              </c:extLst>
            </c:dLbl>
            <c:dLbl>
              <c:idx val="4"/>
              <c:layout>
                <c:manualLayout>
                  <c:x val="-0.19828268536745408"/>
                  <c:y val="7.5286602105771261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F74E-4CC0-822D-D6435CBF0E07}"/>
                </c:ext>
                <c:ext xmlns:c15="http://schemas.microsoft.com/office/drawing/2012/chart" uri="{CE6537A1-D6FC-4f65-9D91-7224C49458BB}">
                  <c15:layout>
                    <c:manualLayout>
                      <c:w val="0.33673166830708662"/>
                      <c:h val="0.25708812260536396"/>
                    </c:manualLayout>
                  </c15:layout>
                </c:ext>
              </c:extLst>
            </c:dLbl>
            <c:dLbl>
              <c:idx val="5"/>
              <c:layout>
                <c:manualLayout>
                  <c:x val="-0.23316220472440946"/>
                  <c:y val="-2.6680151219629657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5-F74E-4CC0-822D-D6435CBF0E07}"/>
                </c:ext>
                <c:ext xmlns:c15="http://schemas.microsoft.com/office/drawing/2012/chart" uri="{CE6537A1-D6FC-4f65-9D91-7224C49458BB}">
                  <c15:layout>
                    <c:manualLayout>
                      <c:w val="0.28011851851851849"/>
                      <c:h val="0.16152921251815999"/>
                    </c:manualLayout>
                  </c15:layout>
                </c:ext>
              </c:extLst>
            </c:dLbl>
            <c:dLbl>
              <c:idx val="6"/>
              <c:layout>
                <c:manualLayout>
                  <c:x val="-0.17512411502067776"/>
                  <c:y val="-2.1271265962221043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6-F74E-4CC0-822D-D6435CBF0E07}"/>
                </c:ex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CR"/>
              </a:p>
            </c:txPr>
            <c:showLegendKey val="0"/>
            <c:showVal val="0"/>
            <c:showCatName val="1"/>
            <c:showSerName val="0"/>
            <c:showPercent val="1"/>
            <c:showBubbleSize val="0"/>
            <c:showLeaderLines val="1"/>
            <c:leaderLines>
              <c:spPr>
                <a:ln w="9525" cap="flat" cmpd="sng" algn="ctr">
                  <a:solidFill>
                    <a:schemeClr val="bg2">
                      <a:lumMod val="50000"/>
                    </a:schemeClr>
                  </a:solidFill>
                  <a:prstDash val="solid"/>
                  <a:round/>
                </a:ln>
                <a:effectLst/>
              </c:spPr>
            </c:leaderLines>
            <c:extLst xmlns:c16r2="http://schemas.microsoft.com/office/drawing/2015/06/chart">
              <c:ext xmlns:c15="http://schemas.microsoft.com/office/drawing/2012/chart" uri="{CE6537A1-D6FC-4f65-9D91-7224C49458BB}"/>
            </c:extLst>
          </c:dLbls>
          <c:cat>
            <c:strRef>
              <c:f>'cuadro 8'!$C$30:$C$36</c:f>
              <c:strCache>
                <c:ptCount val="7"/>
                <c:pt idx="0">
                  <c:v>Preparaciones alimenticias</c:v>
                </c:pt>
                <c:pt idx="1">
                  <c:v>Aceite de palma y sus fracciones</c:v>
                </c:pt>
                <c:pt idx="2">
                  <c:v>Jugos de frutas</c:v>
                </c:pt>
                <c:pt idx="3">
                  <c:v>Alcohol etílico grado superior o igual a 80% vol</c:v>
                </c:pt>
                <c:pt idx="4">
                  <c:v>Salsas y preparaciones</c:v>
                </c:pt>
                <c:pt idx="5">
                  <c:v>Productos de panadería fina</c:v>
                </c:pt>
                <c:pt idx="6">
                  <c:v>Otros</c:v>
                </c:pt>
              </c:strCache>
            </c:strRef>
          </c:cat>
          <c:val>
            <c:numRef>
              <c:f>'cuadro 8'!$D$30:$D$36</c:f>
              <c:numCache>
                <c:formatCode>#,##0.0</c:formatCode>
                <c:ptCount val="7"/>
                <c:pt idx="0">
                  <c:v>34.721272313216936</c:v>
                </c:pt>
                <c:pt idx="1">
                  <c:v>9.4548345600302</c:v>
                </c:pt>
                <c:pt idx="2">
                  <c:v>9.0531361323726092</c:v>
                </c:pt>
                <c:pt idx="3">
                  <c:v>7.7575312275612722</c:v>
                </c:pt>
                <c:pt idx="4">
                  <c:v>6.6078136710719093</c:v>
                </c:pt>
                <c:pt idx="5">
                  <c:v>5.1048815588605034</c:v>
                </c:pt>
                <c:pt idx="6">
                  <c:v>27.300530536886569</c:v>
                </c:pt>
              </c:numCache>
            </c:numRef>
          </c:val>
          <c:extLst xmlns:c16r2="http://schemas.microsoft.com/office/drawing/2015/06/chart">
            <c:ext xmlns:c16="http://schemas.microsoft.com/office/drawing/2014/chart" uri="{C3380CC4-5D6E-409C-BE32-E72D297353CC}">
              <c16:uniqueId val="{00000007-F74E-4CC0-822D-D6435CBF0E07}"/>
            </c:ext>
          </c:extLst>
        </c:ser>
        <c:dLbls>
          <c:showLegendKey val="0"/>
          <c:showVal val="0"/>
          <c:showCatName val="1"/>
          <c:showSerName val="0"/>
          <c:showPercent val="1"/>
          <c:showBubbleSize val="0"/>
          <c:showLeaderLines val="1"/>
        </c:dLbls>
        <c:firstSliceAng val="32"/>
        <c:holeSize val="50"/>
      </c:doughnutChart>
      <c:spPr>
        <a:noFill/>
        <a:ln>
          <a:noFill/>
        </a:ln>
        <a:effectLst/>
      </c:spPr>
    </c:plotArea>
    <c:plotVisOnly val="1"/>
    <c:dispBlanksAs val="gap"/>
    <c:showDLblsOverMax val="0"/>
  </c:chart>
  <c:spPr>
    <a:solidFill>
      <a:schemeClr val="bg1">
        <a:lumMod val="95000"/>
      </a:schemeClr>
    </a:solidFill>
    <a:ln w="9525" cap="flat" cmpd="sng" algn="ctr">
      <a:noFill/>
      <a:prstDash val="solid"/>
      <a:round/>
    </a:ln>
    <a:effectLst/>
  </c:spPr>
  <c:txPr>
    <a:bodyPr/>
    <a:lstStyle/>
    <a:p>
      <a:pPr>
        <a:defRPr sz="1050"/>
      </a:pPr>
      <a:endParaRPr lang="es-CR"/>
    </a:p>
  </c:txPr>
  <c:printSettings>
    <c:headerFooter/>
    <c:pageMargins b="0.75000000000000333" l="0.70000000000000062" r="0.70000000000000062" t="0.75000000000000333" header="0.30000000000000032" footer="0.30000000000000032"/>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es-MX" sz="900" b="0"/>
              <a:t>Gráfico 8</a:t>
            </a:r>
          </a:p>
          <a:p>
            <a:pPr>
              <a:defRPr sz="900" b="0"/>
            </a:pPr>
            <a:r>
              <a:rPr lang="es-MX" sz="900" b="0"/>
              <a:t>Costa Rica.  </a:t>
            </a:r>
            <a:r>
              <a:rPr lang="es-ES" sz="900" b="0"/>
              <a:t>Participación de los principales orígenes de las importaciones, </a:t>
            </a:r>
            <a:r>
              <a:rPr lang="es-MX" sz="900" b="0"/>
              <a:t>I </a:t>
            </a:r>
            <a:r>
              <a:rPr lang="es-MX" sz="900" b="0" i="0" u="none" strike="noStrike" baseline="0">
                <a:effectLst/>
              </a:rPr>
              <a:t>semestre</a:t>
            </a:r>
            <a:r>
              <a:rPr lang="es-MX" sz="900" b="0"/>
              <a:t> 2023</a:t>
            </a:r>
            <a:r>
              <a:rPr lang="es-ES" sz="900" b="0"/>
              <a:t>. </a:t>
            </a:r>
          </a:p>
          <a:p>
            <a:pPr>
              <a:defRPr sz="900" b="0"/>
            </a:pPr>
            <a:r>
              <a:rPr lang="es-ES" sz="900" b="0"/>
              <a:t>  (en porcentaje)</a:t>
            </a:r>
            <a:endParaRPr lang="es-MX" sz="900" b="0"/>
          </a:p>
        </c:rich>
      </c:tx>
      <c:layout>
        <c:manualLayout>
          <c:xMode val="edge"/>
          <c:yMode val="edge"/>
          <c:x val="0.14971722365038562"/>
          <c:y val="0"/>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R"/>
        </a:p>
      </c:txPr>
    </c:title>
    <c:autoTitleDeleted val="0"/>
    <c:plotArea>
      <c:layout>
        <c:manualLayout>
          <c:layoutTarget val="inner"/>
          <c:xMode val="edge"/>
          <c:yMode val="edge"/>
          <c:x val="0.32367373101498559"/>
          <c:y val="0.20816018399037917"/>
          <c:w val="0.61367850876563923"/>
          <c:h val="0.62540331288020434"/>
        </c:manualLayout>
      </c:layout>
      <c:barChart>
        <c:barDir val="bar"/>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c:spPr>
          <c:invertIfNegative val="0"/>
          <c:cat>
            <c:strRef>
              <c:f>'cuadro 9'!$B$39:$B$48</c:f>
              <c:strCache>
                <c:ptCount val="10"/>
                <c:pt idx="0">
                  <c:v>Otros</c:v>
                </c:pt>
                <c:pt idx="1">
                  <c:v>España</c:v>
                </c:pt>
                <c:pt idx="2">
                  <c:v>Chile</c:v>
                </c:pt>
                <c:pt idx="3">
                  <c:v>China</c:v>
                </c:pt>
                <c:pt idx="4">
                  <c:v>Guatemala</c:v>
                </c:pt>
                <c:pt idx="5">
                  <c:v>Canadá</c:v>
                </c:pt>
                <c:pt idx="6">
                  <c:v>Nicaragua</c:v>
                </c:pt>
                <c:pt idx="7">
                  <c:v>Brasil</c:v>
                </c:pt>
                <c:pt idx="8">
                  <c:v>México</c:v>
                </c:pt>
                <c:pt idx="9">
                  <c:v>Estados Unidos</c:v>
                </c:pt>
              </c:strCache>
            </c:strRef>
          </c:cat>
          <c:val>
            <c:numRef>
              <c:f>'cuadro 9'!$C$39:$C$48</c:f>
              <c:numCache>
                <c:formatCode>_(* #,##0.0_);_(* \(#,##0.0\);_(* "-"??_);_(@_)</c:formatCode>
                <c:ptCount val="10"/>
                <c:pt idx="0" formatCode="_(* #,##0.00_);_(* \(#,##0.00\);_(* &quot;-&quot;??_);_(@_)">
                  <c:v>26.050861627606608</c:v>
                </c:pt>
                <c:pt idx="1">
                  <c:v>2.4065772378595853</c:v>
                </c:pt>
                <c:pt idx="2">
                  <c:v>2.9520548574883247</c:v>
                </c:pt>
                <c:pt idx="3">
                  <c:v>3.6210259478685392</c:v>
                </c:pt>
                <c:pt idx="4">
                  <c:v>3.7440345581845196</c:v>
                </c:pt>
                <c:pt idx="5">
                  <c:v>4.1296031989531334</c:v>
                </c:pt>
                <c:pt idx="6">
                  <c:v>5.8810351593707981</c:v>
                </c:pt>
                <c:pt idx="7">
                  <c:v>7.2237816063718814</c:v>
                </c:pt>
                <c:pt idx="8">
                  <c:v>7.2460483131828957</c:v>
                </c:pt>
                <c:pt idx="9">
                  <c:v>36.744977493113723</c:v>
                </c:pt>
              </c:numCache>
            </c:numRef>
          </c:val>
          <c:extLst xmlns:c16r2="http://schemas.microsoft.com/office/drawing/2015/06/chart">
            <c:ext xmlns:c16="http://schemas.microsoft.com/office/drawing/2014/chart" uri="{C3380CC4-5D6E-409C-BE32-E72D297353CC}">
              <c16:uniqueId val="{00000000-C955-47D2-91DE-EEAD4F52EE78}"/>
            </c:ext>
          </c:extLst>
        </c:ser>
        <c:dLbls>
          <c:showLegendKey val="0"/>
          <c:showVal val="0"/>
          <c:showCatName val="0"/>
          <c:showSerName val="0"/>
          <c:showPercent val="0"/>
          <c:showBubbleSize val="0"/>
        </c:dLbls>
        <c:gapWidth val="100"/>
        <c:axId val="1455667232"/>
        <c:axId val="1455666688"/>
      </c:barChart>
      <c:valAx>
        <c:axId val="1455666688"/>
        <c:scaling>
          <c:orientation val="minMax"/>
        </c:scaling>
        <c:delete val="0"/>
        <c:axPos val="b"/>
        <c:majorGridlines>
          <c:spPr>
            <a:ln w="9525" cap="flat" cmpd="sng" algn="ctr">
              <a:solidFill>
                <a:schemeClr val="tx2">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R"/>
          </a:p>
        </c:txPr>
        <c:crossAx val="1455667232"/>
        <c:crosses val="autoZero"/>
        <c:crossBetween val="between"/>
      </c:valAx>
      <c:catAx>
        <c:axId val="1455667232"/>
        <c:scaling>
          <c:orientation val="minMax"/>
        </c:scaling>
        <c:delete val="0"/>
        <c:axPos val="l"/>
        <c:numFmt formatCode="General" sourceLinked="0"/>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R"/>
          </a:p>
        </c:txPr>
        <c:crossAx val="1455666688"/>
        <c:crosses val="autoZero"/>
        <c:auto val="1"/>
        <c:lblAlgn val="ctr"/>
        <c:lblOffset val="100"/>
        <c:noMultiLvlLbl val="0"/>
      </c:catAx>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solidFill>
            <a:sysClr val="windowText" lastClr="000000"/>
          </a:solidFill>
          <a:latin typeface="+mn-lt"/>
        </a:defRPr>
      </a:pPr>
      <a:endParaRPr lang="es-CR"/>
    </a:p>
  </c:txPr>
  <c:printSettings>
    <c:headerFooter/>
    <c:pageMargins b="0.75000000000000311" l="0.70000000000000062" r="0.70000000000000062" t="0.75000000000000311" header="0.30000000000000032" footer="0.30000000000000032"/>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050" b="0" i="0" u="none" strike="noStrike" kern="1200" baseline="0">
                <a:solidFill>
                  <a:schemeClr val="tx1"/>
                </a:solidFill>
                <a:latin typeface="+mn-lt"/>
                <a:ea typeface="+mn-ea"/>
                <a:cs typeface="+mn-cs"/>
              </a:defRPr>
            </a:pPr>
            <a:r>
              <a:rPr lang="es-MX" sz="1050" b="0"/>
              <a:t>Gráfico 9</a:t>
            </a:r>
          </a:p>
          <a:p>
            <a:pPr>
              <a:defRPr sz="1050" b="0"/>
            </a:pPr>
            <a:r>
              <a:rPr lang="es-MX" sz="1050" b="0"/>
              <a:t>Costa Rica.  Participación de los principales productos en el valor de las importaciones de cobertura agropecuaria. </a:t>
            </a:r>
          </a:p>
          <a:p>
            <a:pPr>
              <a:defRPr sz="1050" b="0"/>
            </a:pPr>
            <a:r>
              <a:rPr lang="es-MX" sz="1050" b="0" i="0" u="none" strike="noStrike" baseline="0">
                <a:effectLst/>
              </a:rPr>
              <a:t>I semestre 2023.</a:t>
            </a:r>
            <a:endParaRPr lang="es-MX" sz="1050" b="0"/>
          </a:p>
        </c:rich>
      </c:tx>
      <c:layout>
        <c:manualLayout>
          <c:xMode val="edge"/>
          <c:yMode val="edge"/>
          <c:x val="0.14021828357756361"/>
          <c:y val="7.9629615696188566E-3"/>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es-CR"/>
        </a:p>
      </c:txPr>
    </c:title>
    <c:autoTitleDeleted val="0"/>
    <c:plotArea>
      <c:layout>
        <c:manualLayout>
          <c:layoutTarget val="inner"/>
          <c:xMode val="edge"/>
          <c:yMode val="edge"/>
          <c:x val="0.35517836199281899"/>
          <c:y val="0.25520217299764786"/>
          <c:w val="0.32019281790695575"/>
          <c:h val="0.53387765556565792"/>
        </c:manualLayout>
      </c:layout>
      <c:doughnutChart>
        <c:varyColors val="1"/>
        <c:ser>
          <c:idx val="0"/>
          <c:order val="0"/>
          <c:dPt>
            <c:idx val="0"/>
            <c:bubble3D val="0"/>
            <c:spPr>
              <a:gradFill rotWithShape="1">
                <a:gsLst>
                  <a:gs pos="0">
                    <a:schemeClr val="accent1">
                      <a:shade val="47000"/>
                      <a:shade val="51000"/>
                      <a:satMod val="130000"/>
                    </a:schemeClr>
                  </a:gs>
                  <a:gs pos="80000">
                    <a:schemeClr val="accent1">
                      <a:shade val="47000"/>
                      <a:shade val="93000"/>
                      <a:satMod val="130000"/>
                    </a:schemeClr>
                  </a:gs>
                  <a:gs pos="100000">
                    <a:schemeClr val="accent1">
                      <a:shade val="47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c:spPr>
            <c:extLst xmlns:c16r2="http://schemas.microsoft.com/office/drawing/2015/06/chart">
              <c:ext xmlns:c16="http://schemas.microsoft.com/office/drawing/2014/chart" uri="{C3380CC4-5D6E-409C-BE32-E72D297353CC}">
                <c16:uniqueId val="{00000000-A5E6-47C1-9FBA-FEABCFE03D92}"/>
              </c:ext>
            </c:extLst>
          </c:dPt>
          <c:dPt>
            <c:idx val="1"/>
            <c:bubble3D val="0"/>
            <c:spPr>
              <a:gradFill rotWithShape="1">
                <a:gsLst>
                  <a:gs pos="0">
                    <a:schemeClr val="accent1">
                      <a:shade val="65000"/>
                      <a:shade val="51000"/>
                      <a:satMod val="130000"/>
                    </a:schemeClr>
                  </a:gs>
                  <a:gs pos="80000">
                    <a:schemeClr val="accent1">
                      <a:shade val="65000"/>
                      <a:shade val="93000"/>
                      <a:satMod val="130000"/>
                    </a:schemeClr>
                  </a:gs>
                  <a:gs pos="100000">
                    <a:schemeClr val="accent1">
                      <a:shade val="65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c:spPr>
            <c:extLst xmlns:c16r2="http://schemas.microsoft.com/office/drawing/2015/06/chart">
              <c:ext xmlns:c16="http://schemas.microsoft.com/office/drawing/2014/chart" uri="{C3380CC4-5D6E-409C-BE32-E72D297353CC}">
                <c16:uniqueId val="{00000001-A5E6-47C1-9FBA-FEABCFE03D92}"/>
              </c:ext>
            </c:extLst>
          </c:dPt>
          <c:dPt>
            <c:idx val="2"/>
            <c:bubble3D val="0"/>
            <c:spPr>
              <a:gradFill rotWithShape="1">
                <a:gsLst>
                  <a:gs pos="0">
                    <a:schemeClr val="accent1">
                      <a:shade val="82000"/>
                      <a:shade val="51000"/>
                      <a:satMod val="130000"/>
                    </a:schemeClr>
                  </a:gs>
                  <a:gs pos="80000">
                    <a:schemeClr val="accent1">
                      <a:shade val="82000"/>
                      <a:shade val="93000"/>
                      <a:satMod val="130000"/>
                    </a:schemeClr>
                  </a:gs>
                  <a:gs pos="100000">
                    <a:schemeClr val="accent1">
                      <a:shade val="82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c:spPr>
            <c:extLst xmlns:c16r2="http://schemas.microsoft.com/office/drawing/2015/06/chart">
              <c:ext xmlns:c16="http://schemas.microsoft.com/office/drawing/2014/chart" uri="{C3380CC4-5D6E-409C-BE32-E72D297353CC}">
                <c16:uniqueId val="{00000002-A5E6-47C1-9FBA-FEABCFE03D92}"/>
              </c:ext>
            </c:extLst>
          </c:dPt>
          <c:dPt>
            <c:idx val="3"/>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c:spPr>
            <c:extLst xmlns:c16r2="http://schemas.microsoft.com/office/drawing/2015/06/chart">
              <c:ext xmlns:c16="http://schemas.microsoft.com/office/drawing/2014/chart" uri="{C3380CC4-5D6E-409C-BE32-E72D297353CC}">
                <c16:uniqueId val="{00000003-A5E6-47C1-9FBA-FEABCFE03D92}"/>
              </c:ext>
            </c:extLst>
          </c:dPt>
          <c:dPt>
            <c:idx val="4"/>
            <c:bubble3D val="0"/>
            <c:spPr>
              <a:gradFill rotWithShape="1">
                <a:gsLst>
                  <a:gs pos="0">
                    <a:schemeClr val="accent1">
                      <a:tint val="83000"/>
                      <a:shade val="51000"/>
                      <a:satMod val="130000"/>
                    </a:schemeClr>
                  </a:gs>
                  <a:gs pos="80000">
                    <a:schemeClr val="accent1">
                      <a:tint val="83000"/>
                      <a:shade val="93000"/>
                      <a:satMod val="130000"/>
                    </a:schemeClr>
                  </a:gs>
                  <a:gs pos="100000">
                    <a:schemeClr val="accent1">
                      <a:tint val="83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c:spPr>
            <c:extLst xmlns:c16r2="http://schemas.microsoft.com/office/drawing/2015/06/chart">
              <c:ext xmlns:c16="http://schemas.microsoft.com/office/drawing/2014/chart" uri="{C3380CC4-5D6E-409C-BE32-E72D297353CC}">
                <c16:uniqueId val="{00000004-A5E6-47C1-9FBA-FEABCFE03D92}"/>
              </c:ext>
            </c:extLst>
          </c:dPt>
          <c:dPt>
            <c:idx val="5"/>
            <c:bubble3D val="0"/>
            <c:spPr>
              <a:gradFill rotWithShape="1">
                <a:gsLst>
                  <a:gs pos="0">
                    <a:schemeClr val="accent1">
                      <a:tint val="65000"/>
                      <a:shade val="51000"/>
                      <a:satMod val="130000"/>
                    </a:schemeClr>
                  </a:gs>
                  <a:gs pos="80000">
                    <a:schemeClr val="accent1">
                      <a:tint val="65000"/>
                      <a:shade val="93000"/>
                      <a:satMod val="130000"/>
                    </a:schemeClr>
                  </a:gs>
                  <a:gs pos="100000">
                    <a:schemeClr val="accent1">
                      <a:tint val="65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c:spPr>
            <c:extLst xmlns:c16r2="http://schemas.microsoft.com/office/drawing/2015/06/chart">
              <c:ext xmlns:c16="http://schemas.microsoft.com/office/drawing/2014/chart" uri="{C3380CC4-5D6E-409C-BE32-E72D297353CC}">
                <c16:uniqueId val="{00000005-A5E6-47C1-9FBA-FEABCFE03D92}"/>
              </c:ext>
            </c:extLst>
          </c:dPt>
          <c:dPt>
            <c:idx val="6"/>
            <c:bubble3D val="0"/>
            <c:spPr>
              <a:gradFill rotWithShape="1">
                <a:gsLst>
                  <a:gs pos="0">
                    <a:schemeClr val="accent1">
                      <a:tint val="48000"/>
                      <a:shade val="51000"/>
                      <a:satMod val="130000"/>
                    </a:schemeClr>
                  </a:gs>
                  <a:gs pos="80000">
                    <a:schemeClr val="accent1">
                      <a:tint val="48000"/>
                      <a:shade val="93000"/>
                      <a:satMod val="130000"/>
                    </a:schemeClr>
                  </a:gs>
                  <a:gs pos="100000">
                    <a:schemeClr val="accent1">
                      <a:tint val="48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c:spPr>
            <c:extLst xmlns:c16r2="http://schemas.microsoft.com/office/drawing/2015/06/chart">
              <c:ext xmlns:c16="http://schemas.microsoft.com/office/drawing/2014/chart" uri="{C3380CC4-5D6E-409C-BE32-E72D297353CC}">
                <c16:uniqueId val="{00000006-A5E6-47C1-9FBA-FEABCFE03D92}"/>
              </c:ext>
            </c:extLst>
          </c:dPt>
          <c:dLbls>
            <c:dLbl>
              <c:idx val="0"/>
              <c:layout>
                <c:manualLayout>
                  <c:x val="0.14275432377750577"/>
                  <c:y val="-0.10679185582103758"/>
                </c:manualLayout>
              </c:layout>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0-A5E6-47C1-9FBA-FEABCFE03D92}"/>
                </c:ext>
                <c:ext xmlns:c15="http://schemas.microsoft.com/office/drawing/2012/chart" uri="{CE6537A1-D6FC-4f65-9D91-7224C49458BB}"/>
              </c:extLst>
            </c:dLbl>
            <c:dLbl>
              <c:idx val="1"/>
              <c:layout>
                <c:manualLayout>
                  <c:x val="0.15139739865488441"/>
                  <c:y val="-8.6651001259557742E-2"/>
                </c:manualLayout>
              </c:layout>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1-A5E6-47C1-9FBA-FEABCFE03D92}"/>
                </c:ext>
                <c:ext xmlns:c15="http://schemas.microsoft.com/office/drawing/2012/chart" uri="{CE6537A1-D6FC-4f65-9D91-7224C49458BB}">
                  <c15:layout>
                    <c:manualLayout>
                      <c:w val="0.1419738844017856"/>
                      <c:h val="6.473932317797447E-2"/>
                    </c:manualLayout>
                  </c15:layout>
                </c:ext>
              </c:extLst>
            </c:dLbl>
            <c:dLbl>
              <c:idx val="2"/>
              <c:layout>
                <c:manualLayout>
                  <c:x val="0.19996306129361177"/>
                  <c:y val="4.1653912960100707E-3"/>
                </c:manualLayout>
              </c:layout>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2-A5E6-47C1-9FBA-FEABCFE03D92}"/>
                </c:ext>
                <c:ext xmlns:c15="http://schemas.microsoft.com/office/drawing/2012/chart" uri="{CE6537A1-D6FC-4f65-9D91-7224C49458BB}">
                  <c15:layout>
                    <c:manualLayout>
                      <c:w val="0.26815863860549993"/>
                      <c:h val="0.1577265180414375"/>
                    </c:manualLayout>
                  </c15:layout>
                </c:ext>
              </c:extLst>
            </c:dLbl>
            <c:dLbl>
              <c:idx val="3"/>
              <c:layout>
                <c:manualLayout>
                  <c:x val="0.17325126975199426"/>
                  <c:y val="5.7672219421600571E-2"/>
                </c:manualLayout>
              </c:layout>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3-A5E6-47C1-9FBA-FEABCFE03D92}"/>
                </c:ext>
                <c:ext xmlns:c15="http://schemas.microsoft.com/office/drawing/2012/chart" uri="{CE6537A1-D6FC-4f65-9D91-7224C49458BB}"/>
              </c:extLst>
            </c:dLbl>
            <c:dLbl>
              <c:idx val="4"/>
              <c:layout>
                <c:manualLayout>
                  <c:x val="0.24954032703497941"/>
                  <c:y val="0.10444695748568804"/>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es-CR"/>
                </a:p>
              </c:txPr>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4-A5E6-47C1-9FBA-FEABCFE03D92}"/>
                </c:ext>
                <c:ext xmlns:c15="http://schemas.microsoft.com/office/drawing/2012/chart" uri="{CE6537A1-D6FC-4f65-9D91-7224C49458BB}">
                  <c15:layout>
                    <c:manualLayout>
                      <c:w val="0.23502403143978964"/>
                      <c:h val="9.0041447730365473E-2"/>
                    </c:manualLayout>
                  </c15:layout>
                </c:ext>
              </c:extLst>
            </c:dLbl>
            <c:dLbl>
              <c:idx val="5"/>
              <c:layout>
                <c:manualLayout>
                  <c:x val="0.10166141296264096"/>
                  <c:y val="0.17567176133241563"/>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es-CR"/>
                </a:p>
              </c:txPr>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5-A5E6-47C1-9FBA-FEABCFE03D92}"/>
                </c:ext>
                <c:ext xmlns:c15="http://schemas.microsoft.com/office/drawing/2012/chart" uri="{CE6537A1-D6FC-4f65-9D91-7224C49458BB}">
                  <c15:layout>
                    <c:manualLayout>
                      <c:w val="0.4366898797352779"/>
                      <c:h val="0.15338576964610012"/>
                    </c:manualLayout>
                  </c15:layout>
                </c:ext>
              </c:extLst>
            </c:dLbl>
            <c:dLbl>
              <c:idx val="6"/>
              <c:layout>
                <c:manualLayout>
                  <c:x val="-0.12558954373127604"/>
                  <c:y val="-0.20129025654522992"/>
                </c:manualLayout>
              </c:layout>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6-A5E6-47C1-9FBA-FEABCFE03D92}"/>
                </c:ex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CR"/>
              </a:p>
            </c:txPr>
            <c:showLegendKey val="0"/>
            <c:showVal val="0"/>
            <c:showCatName val="1"/>
            <c:showSerName val="0"/>
            <c:showPercent val="1"/>
            <c:showBubbleSize val="0"/>
            <c:separator>; </c:separator>
            <c:showLeaderLines val="1"/>
            <c:leaderLines>
              <c:spPr>
                <a:ln w="9525" cap="flat" cmpd="sng" algn="ctr">
                  <a:solidFill>
                    <a:schemeClr val="bg2">
                      <a:lumMod val="50000"/>
                    </a:schemeClr>
                  </a:solidFill>
                  <a:prstDash val="solid"/>
                  <a:round/>
                </a:ln>
                <a:effectLst/>
              </c:spPr>
            </c:leaderLines>
            <c:extLst xmlns:c16r2="http://schemas.microsoft.com/office/drawing/2015/06/chart">
              <c:ext xmlns:c15="http://schemas.microsoft.com/office/drawing/2012/chart" uri="{CE6537A1-D6FC-4f65-9D91-7224C49458BB}"/>
            </c:extLst>
          </c:dLbls>
          <c:cat>
            <c:strRef>
              <c:f>'cuadro 10'!$B$32:$B$38</c:f>
              <c:strCache>
                <c:ptCount val="7"/>
                <c:pt idx="0">
                  <c:v>Maíz amarillo</c:v>
                </c:pt>
                <c:pt idx="1">
                  <c:v>Soya</c:v>
                </c:pt>
                <c:pt idx="2">
                  <c:v>Preparaciones alimenticias</c:v>
                </c:pt>
                <c:pt idx="3">
                  <c:v>Arroz</c:v>
                </c:pt>
                <c:pt idx="4">
                  <c:v>Fungicidas</c:v>
                </c:pt>
                <c:pt idx="5">
                  <c:v>Abonos minerales o químicos nitrogenados</c:v>
                </c:pt>
                <c:pt idx="6">
                  <c:v>Otros</c:v>
                </c:pt>
              </c:strCache>
            </c:strRef>
          </c:cat>
          <c:val>
            <c:numRef>
              <c:f>'cuadro 10'!$C$32:$C$38</c:f>
              <c:numCache>
                <c:formatCode>#,##0</c:formatCode>
                <c:ptCount val="7"/>
                <c:pt idx="0">
                  <c:v>186726.06947999998</c:v>
                </c:pt>
                <c:pt idx="1">
                  <c:v>93018.837069999994</c:v>
                </c:pt>
                <c:pt idx="2">
                  <c:v>84946.169769999891</c:v>
                </c:pt>
                <c:pt idx="3">
                  <c:v>82331.653879999998</c:v>
                </c:pt>
                <c:pt idx="4">
                  <c:v>68067.94243000001</c:v>
                </c:pt>
                <c:pt idx="5">
                  <c:v>56790.771589999989</c:v>
                </c:pt>
                <c:pt idx="6">
                  <c:v>1247598.2769562984</c:v>
                </c:pt>
              </c:numCache>
            </c:numRef>
          </c:val>
          <c:extLst xmlns:c16r2="http://schemas.microsoft.com/office/drawing/2015/06/chart">
            <c:ext xmlns:c16="http://schemas.microsoft.com/office/drawing/2014/chart" uri="{C3380CC4-5D6E-409C-BE32-E72D297353CC}">
              <c16:uniqueId val="{00000007-A5E6-47C1-9FBA-FEABCFE03D92}"/>
            </c:ext>
          </c:extLst>
        </c:ser>
        <c:dLbls>
          <c:showLegendKey val="0"/>
          <c:showVal val="0"/>
          <c:showCatName val="1"/>
          <c:showSerName val="0"/>
          <c:showPercent val="1"/>
          <c:showBubbleSize val="0"/>
          <c:showLeaderLines val="1"/>
        </c:dLbls>
        <c:firstSliceAng val="46"/>
        <c:holeSize val="50"/>
      </c:doughnutChart>
      <c:spPr>
        <a:noFill/>
        <a:ln>
          <a:noFill/>
        </a:ln>
        <a:effectLst/>
      </c:spPr>
    </c:plotArea>
    <c:plotVisOnly val="1"/>
    <c:dispBlanksAs val="gap"/>
    <c:showDLblsOverMax val="0"/>
  </c:chart>
  <c:spPr>
    <a:solidFill>
      <a:schemeClr val="bg1">
        <a:lumMod val="95000"/>
      </a:schemeClr>
    </a:solidFill>
    <a:ln w="9525" cap="flat" cmpd="sng" algn="ctr">
      <a:noFill/>
      <a:prstDash val="solid"/>
      <a:round/>
    </a:ln>
    <a:effectLst/>
  </c:spPr>
  <c:txPr>
    <a:bodyPr/>
    <a:lstStyle/>
    <a:p>
      <a:pPr>
        <a:defRPr sz="1000"/>
      </a:pPr>
      <a:endParaRPr lang="es-CR"/>
    </a:p>
  </c:txPr>
  <c:printSettings>
    <c:headerFooter/>
    <c:pageMargins b="0.75000000000000289" l="0.70000000000000062" r="0.70000000000000062" t="0.75000000000000289" header="0.30000000000000032" footer="0.30000000000000032"/>
    <c:pageSetup/>
  </c:printSettings>
  <c:userShapes r:id="rId3"/>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10.xml><?xml version="1.0" encoding="utf-8"?>
<cs:colorStyle xmlns:cs="http://schemas.microsoft.com/office/drawing/2012/chartStyle" xmlns:a="http://schemas.openxmlformats.org/drawingml/2006/main" meth="withinLinear" id="14">
  <a:schemeClr val="accent1"/>
</cs:colorStyle>
</file>

<file path=xl/charts/colors11.xml><?xml version="1.0" encoding="utf-8"?>
<cs:colorStyle xmlns:cs="http://schemas.microsoft.com/office/drawing/2012/chartStyle" xmlns:a="http://schemas.openxmlformats.org/drawingml/2006/main" meth="withinLinear" id="14">
  <a:schemeClr val="accent1"/>
</cs:colorStyle>
</file>

<file path=xl/charts/colors12.xml><?xml version="1.0" encoding="utf-8"?>
<cs:colorStyle xmlns:cs="http://schemas.microsoft.com/office/drawing/2012/chartStyle" xmlns:a="http://schemas.openxmlformats.org/drawingml/2006/main" meth="withinLinear" id="14">
  <a:schemeClr val="accent1"/>
</cs:colorStyle>
</file>

<file path=xl/charts/colors13.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withinLinear" id="14">
  <a:schemeClr val="accent1"/>
</cs:colorStyle>
</file>

<file path=xl/charts/colors4.xml><?xml version="1.0" encoding="utf-8"?>
<cs:colorStyle xmlns:cs="http://schemas.microsoft.com/office/drawing/2012/chartStyle" xmlns:a="http://schemas.openxmlformats.org/drawingml/2006/main" meth="withinLinear" id="14">
  <a:schemeClr val="accent1"/>
</cs:colorStyle>
</file>

<file path=xl/charts/colors5.xml><?xml version="1.0" encoding="utf-8"?>
<cs:colorStyle xmlns:cs="http://schemas.microsoft.com/office/drawing/2012/chartStyle" xmlns:a="http://schemas.openxmlformats.org/drawingml/2006/main" meth="withinLinear" id="14">
  <a:schemeClr val="accent1"/>
</cs:colorStyle>
</file>

<file path=xl/charts/colors6.xml><?xml version="1.0" encoding="utf-8"?>
<cs:colorStyle xmlns:cs="http://schemas.microsoft.com/office/drawing/2012/chartStyle" xmlns:a="http://schemas.openxmlformats.org/drawingml/2006/main" meth="withinLinear" id="14">
  <a:schemeClr val="accent1"/>
</cs:colorStyle>
</file>

<file path=xl/charts/colors7.xml><?xml version="1.0" encoding="utf-8"?>
<cs:colorStyle xmlns:cs="http://schemas.microsoft.com/office/drawing/2012/chartStyle" xmlns:a="http://schemas.openxmlformats.org/drawingml/2006/main" meth="withinLinear" id="14">
  <a:schemeClr val="accent1"/>
</cs:colorStyle>
</file>

<file path=xl/charts/colors8.xml><?xml version="1.0" encoding="utf-8"?>
<cs:colorStyle xmlns:cs="http://schemas.microsoft.com/office/drawing/2012/chartStyle" xmlns:a="http://schemas.openxmlformats.org/drawingml/2006/main" meth="withinLinear" id="14">
  <a:schemeClr val="accent1"/>
</cs:colorStyle>
</file>

<file path=xl/charts/colors9.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0.xml><?xml version="1.0" encoding="utf-8"?>
<cs:chartStyle xmlns:cs="http://schemas.microsoft.com/office/drawing/2012/chartStyle" xmlns:a="http://schemas.openxmlformats.org/drawingml/2006/main" id="128">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3">
      <a:schemeClr val="dk1"/>
    </cs:effectRef>
    <cs:fontRef idx="minor">
      <a:schemeClr val="tx1"/>
    </cs:fontRef>
  </cs:dataPoint>
  <cs:dataPoint3D>
    <cs:lnRef idx="0"/>
    <cs:fillRef idx="1">
      <cs:styleClr val="auto"/>
    </cs:fillRef>
    <cs:effectRef idx="3">
      <a:schemeClr val="dk1"/>
    </cs:effectRef>
    <cs:fontRef idx="minor">
      <a:schemeClr val="tx1"/>
    </cs:fontRef>
  </cs:dataPoint3D>
  <cs:dataPointLine>
    <cs:lnRef idx="1">
      <cs:styleClr val="auto"/>
    </cs:lnRef>
    <cs:lineWidthScale>7</cs:lineWidthScale>
    <cs:fillRef idx="0"/>
    <cs:effectRef idx="0"/>
    <cs:fontRef idx="minor">
      <a:schemeClr val="tx1"/>
    </cs:fontRef>
    <cs:spPr>
      <a:ln cap="rnd">
        <a:round/>
      </a:ln>
    </cs:spPr>
  </cs:dataPointLine>
  <cs:dataPointMarker>
    <cs:lnRef idx="1">
      <cs:styleClr val="auto"/>
    </cs:lnRef>
    <cs:fillRef idx="3">
      <cs:styleClr val="auto"/>
    </cs:fillRef>
    <cs:effectRef idx="3">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mods="ignoreCSTransforms">
      <cs:styleClr val="0">
        <a:shade val="25000"/>
      </cs:styleClr>
    </cs:fillRef>
    <cs:effectRef idx="3">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mods="ignoreCSTransforms">
      <cs:styleClr val="0">
        <a:tint val="25000"/>
      </cs:styleClr>
    </cs:fillRef>
    <cs:effectRef idx="3">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1.xml><?xml version="1.0" encoding="utf-8"?>
<cs:chartStyle xmlns:cs="http://schemas.microsoft.com/office/drawing/2012/chartStyle" xmlns:a="http://schemas.openxmlformats.org/drawingml/2006/main" id="128">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3">
      <a:schemeClr val="dk1"/>
    </cs:effectRef>
    <cs:fontRef idx="minor">
      <a:schemeClr val="tx1"/>
    </cs:fontRef>
  </cs:dataPoint>
  <cs:dataPoint3D>
    <cs:lnRef idx="0"/>
    <cs:fillRef idx="1">
      <cs:styleClr val="auto"/>
    </cs:fillRef>
    <cs:effectRef idx="3">
      <a:schemeClr val="dk1"/>
    </cs:effectRef>
    <cs:fontRef idx="minor">
      <a:schemeClr val="tx1"/>
    </cs:fontRef>
  </cs:dataPoint3D>
  <cs:dataPointLine>
    <cs:lnRef idx="1">
      <cs:styleClr val="auto"/>
    </cs:lnRef>
    <cs:lineWidthScale>7</cs:lineWidthScale>
    <cs:fillRef idx="0"/>
    <cs:effectRef idx="0"/>
    <cs:fontRef idx="minor">
      <a:schemeClr val="tx1"/>
    </cs:fontRef>
    <cs:spPr>
      <a:ln cap="rnd">
        <a:round/>
      </a:ln>
    </cs:spPr>
  </cs:dataPointLine>
  <cs:dataPointMarker>
    <cs:lnRef idx="1">
      <cs:styleClr val="auto"/>
    </cs:lnRef>
    <cs:fillRef idx="3">
      <cs:styleClr val="auto"/>
    </cs:fillRef>
    <cs:effectRef idx="3">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mods="ignoreCSTransforms">
      <cs:styleClr val="0">
        <a:shade val="25000"/>
      </cs:styleClr>
    </cs:fillRef>
    <cs:effectRef idx="3">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mods="ignoreCSTransforms">
      <cs:styleClr val="0">
        <a:tint val="25000"/>
      </cs:styleClr>
    </cs:fillRef>
    <cs:effectRef idx="3">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2.xml><?xml version="1.0" encoding="utf-8"?>
<cs:chartStyle xmlns:cs="http://schemas.microsoft.com/office/drawing/2012/chartStyle" xmlns:a="http://schemas.openxmlformats.org/drawingml/2006/main" id="128">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3">
      <a:schemeClr val="dk1"/>
    </cs:effectRef>
    <cs:fontRef idx="minor">
      <a:schemeClr val="tx1"/>
    </cs:fontRef>
  </cs:dataPoint>
  <cs:dataPoint3D>
    <cs:lnRef idx="0"/>
    <cs:fillRef idx="1">
      <cs:styleClr val="auto"/>
    </cs:fillRef>
    <cs:effectRef idx="3">
      <a:schemeClr val="dk1"/>
    </cs:effectRef>
    <cs:fontRef idx="minor">
      <a:schemeClr val="tx1"/>
    </cs:fontRef>
  </cs:dataPoint3D>
  <cs:dataPointLine>
    <cs:lnRef idx="1">
      <cs:styleClr val="auto"/>
    </cs:lnRef>
    <cs:lineWidthScale>7</cs:lineWidthScale>
    <cs:fillRef idx="0"/>
    <cs:effectRef idx="0"/>
    <cs:fontRef idx="minor">
      <a:schemeClr val="tx1"/>
    </cs:fontRef>
    <cs:spPr>
      <a:ln cap="rnd">
        <a:round/>
      </a:ln>
    </cs:spPr>
  </cs:dataPointLine>
  <cs:dataPointMarker>
    <cs:lnRef idx="1">
      <cs:styleClr val="auto"/>
    </cs:lnRef>
    <cs:fillRef idx="3">
      <cs:styleClr val="auto"/>
    </cs:fillRef>
    <cs:effectRef idx="3">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mods="ignoreCSTransforms">
      <cs:styleClr val="0">
        <a:shade val="25000"/>
      </cs:styleClr>
    </cs:fillRef>
    <cs:effectRef idx="3">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mods="ignoreCSTransforms">
      <cs:styleClr val="0">
        <a:tint val="25000"/>
      </cs:styleClr>
    </cs:fillRef>
    <cs:effectRef idx="3">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3.xml><?xml version="1.0" encoding="utf-8"?>
<cs:chartStyle xmlns:cs="http://schemas.microsoft.com/office/drawing/2012/chartStyle" xmlns:a="http://schemas.openxmlformats.org/drawingml/2006/main" id="128">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3">
      <a:schemeClr val="dk1"/>
    </cs:effectRef>
    <cs:fontRef idx="minor">
      <a:schemeClr val="tx1"/>
    </cs:fontRef>
  </cs:dataPoint>
  <cs:dataPoint3D>
    <cs:lnRef idx="0"/>
    <cs:fillRef idx="1">
      <cs:styleClr val="auto"/>
    </cs:fillRef>
    <cs:effectRef idx="3">
      <a:schemeClr val="dk1"/>
    </cs:effectRef>
    <cs:fontRef idx="minor">
      <a:schemeClr val="tx1"/>
    </cs:fontRef>
  </cs:dataPoint3D>
  <cs:dataPointLine>
    <cs:lnRef idx="1">
      <cs:styleClr val="auto"/>
    </cs:lnRef>
    <cs:lineWidthScale>7</cs:lineWidthScale>
    <cs:fillRef idx="0"/>
    <cs:effectRef idx="0"/>
    <cs:fontRef idx="minor">
      <a:schemeClr val="tx1"/>
    </cs:fontRef>
    <cs:spPr>
      <a:ln cap="rnd">
        <a:round/>
      </a:ln>
    </cs:spPr>
  </cs:dataPointLine>
  <cs:dataPointMarker>
    <cs:lnRef idx="1">
      <cs:styleClr val="auto"/>
    </cs:lnRef>
    <cs:fillRef idx="3">
      <cs:styleClr val="auto"/>
    </cs:fillRef>
    <cs:effectRef idx="3">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mods="ignoreCSTransforms">
      <cs:styleClr val="0">
        <a:shade val="25000"/>
      </cs:styleClr>
    </cs:fillRef>
    <cs:effectRef idx="3">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mods="ignoreCSTransforms">
      <cs:styleClr val="0">
        <a:tint val="25000"/>
      </cs:styleClr>
    </cs:fillRef>
    <cs:effectRef idx="3">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128">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3">
      <a:schemeClr val="dk1"/>
    </cs:effectRef>
    <cs:fontRef idx="minor">
      <a:schemeClr val="tx1"/>
    </cs:fontRef>
  </cs:dataPoint>
  <cs:dataPoint3D>
    <cs:lnRef idx="0"/>
    <cs:fillRef idx="1">
      <cs:styleClr val="auto"/>
    </cs:fillRef>
    <cs:effectRef idx="3">
      <a:schemeClr val="dk1"/>
    </cs:effectRef>
    <cs:fontRef idx="minor">
      <a:schemeClr val="tx1"/>
    </cs:fontRef>
  </cs:dataPoint3D>
  <cs:dataPointLine>
    <cs:lnRef idx="1">
      <cs:styleClr val="auto"/>
    </cs:lnRef>
    <cs:lineWidthScale>7</cs:lineWidthScale>
    <cs:fillRef idx="0"/>
    <cs:effectRef idx="0"/>
    <cs:fontRef idx="minor">
      <a:schemeClr val="tx1"/>
    </cs:fontRef>
    <cs:spPr>
      <a:ln cap="rnd">
        <a:round/>
      </a:ln>
    </cs:spPr>
  </cs:dataPointLine>
  <cs:dataPointMarker>
    <cs:lnRef idx="1">
      <cs:styleClr val="auto"/>
    </cs:lnRef>
    <cs:fillRef idx="3">
      <cs:styleClr val="auto"/>
    </cs:fillRef>
    <cs:effectRef idx="3">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mods="ignoreCSTransforms">
      <cs:styleClr val="0">
        <a:shade val="25000"/>
      </cs:styleClr>
    </cs:fillRef>
    <cs:effectRef idx="3">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mods="ignoreCSTransforms">
      <cs:styleClr val="0">
        <a:tint val="25000"/>
      </cs:styleClr>
    </cs:fillRef>
    <cs:effectRef idx="3">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128">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3">
      <a:schemeClr val="dk1"/>
    </cs:effectRef>
    <cs:fontRef idx="minor">
      <a:schemeClr val="tx1"/>
    </cs:fontRef>
  </cs:dataPoint>
  <cs:dataPoint3D>
    <cs:lnRef idx="0"/>
    <cs:fillRef idx="1">
      <cs:styleClr val="auto"/>
    </cs:fillRef>
    <cs:effectRef idx="3">
      <a:schemeClr val="dk1"/>
    </cs:effectRef>
    <cs:fontRef idx="minor">
      <a:schemeClr val="tx1"/>
    </cs:fontRef>
  </cs:dataPoint3D>
  <cs:dataPointLine>
    <cs:lnRef idx="1">
      <cs:styleClr val="auto"/>
    </cs:lnRef>
    <cs:lineWidthScale>7</cs:lineWidthScale>
    <cs:fillRef idx="0"/>
    <cs:effectRef idx="0"/>
    <cs:fontRef idx="minor">
      <a:schemeClr val="tx1"/>
    </cs:fontRef>
    <cs:spPr>
      <a:ln cap="rnd">
        <a:round/>
      </a:ln>
    </cs:spPr>
  </cs:dataPointLine>
  <cs:dataPointMarker>
    <cs:lnRef idx="1">
      <cs:styleClr val="auto"/>
    </cs:lnRef>
    <cs:fillRef idx="3">
      <cs:styleClr val="auto"/>
    </cs:fillRef>
    <cs:effectRef idx="3">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mods="ignoreCSTransforms">
      <cs:styleClr val="0">
        <a:shade val="25000"/>
      </cs:styleClr>
    </cs:fillRef>
    <cs:effectRef idx="3">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mods="ignoreCSTransforms">
      <cs:styleClr val="0">
        <a:tint val="25000"/>
      </cs:styleClr>
    </cs:fillRef>
    <cs:effectRef idx="3">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128">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3">
      <a:schemeClr val="dk1"/>
    </cs:effectRef>
    <cs:fontRef idx="minor">
      <a:schemeClr val="tx1"/>
    </cs:fontRef>
  </cs:dataPoint>
  <cs:dataPoint3D>
    <cs:lnRef idx="0"/>
    <cs:fillRef idx="1">
      <cs:styleClr val="auto"/>
    </cs:fillRef>
    <cs:effectRef idx="3">
      <a:schemeClr val="dk1"/>
    </cs:effectRef>
    <cs:fontRef idx="minor">
      <a:schemeClr val="tx1"/>
    </cs:fontRef>
  </cs:dataPoint3D>
  <cs:dataPointLine>
    <cs:lnRef idx="1">
      <cs:styleClr val="auto"/>
    </cs:lnRef>
    <cs:lineWidthScale>7</cs:lineWidthScale>
    <cs:fillRef idx="0"/>
    <cs:effectRef idx="0"/>
    <cs:fontRef idx="minor">
      <a:schemeClr val="tx1"/>
    </cs:fontRef>
    <cs:spPr>
      <a:ln cap="rnd">
        <a:round/>
      </a:ln>
    </cs:spPr>
  </cs:dataPointLine>
  <cs:dataPointMarker>
    <cs:lnRef idx="1">
      <cs:styleClr val="auto"/>
    </cs:lnRef>
    <cs:fillRef idx="3">
      <cs:styleClr val="auto"/>
    </cs:fillRef>
    <cs:effectRef idx="3">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mods="ignoreCSTransforms">
      <cs:styleClr val="0">
        <a:shade val="25000"/>
      </cs:styleClr>
    </cs:fillRef>
    <cs:effectRef idx="3">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mods="ignoreCSTransforms">
      <cs:styleClr val="0">
        <a:tint val="25000"/>
      </cs:styleClr>
    </cs:fillRef>
    <cs:effectRef idx="3">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128">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3">
      <a:schemeClr val="dk1"/>
    </cs:effectRef>
    <cs:fontRef idx="minor">
      <a:schemeClr val="tx1"/>
    </cs:fontRef>
  </cs:dataPoint>
  <cs:dataPoint3D>
    <cs:lnRef idx="0"/>
    <cs:fillRef idx="1">
      <cs:styleClr val="auto"/>
    </cs:fillRef>
    <cs:effectRef idx="3">
      <a:schemeClr val="dk1"/>
    </cs:effectRef>
    <cs:fontRef idx="minor">
      <a:schemeClr val="tx1"/>
    </cs:fontRef>
  </cs:dataPoint3D>
  <cs:dataPointLine>
    <cs:lnRef idx="1">
      <cs:styleClr val="auto"/>
    </cs:lnRef>
    <cs:lineWidthScale>7</cs:lineWidthScale>
    <cs:fillRef idx="0"/>
    <cs:effectRef idx="0"/>
    <cs:fontRef idx="minor">
      <a:schemeClr val="tx1"/>
    </cs:fontRef>
    <cs:spPr>
      <a:ln cap="rnd">
        <a:round/>
      </a:ln>
    </cs:spPr>
  </cs:dataPointLine>
  <cs:dataPointMarker>
    <cs:lnRef idx="1">
      <cs:styleClr val="auto"/>
    </cs:lnRef>
    <cs:fillRef idx="3">
      <cs:styleClr val="auto"/>
    </cs:fillRef>
    <cs:effectRef idx="3">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mods="ignoreCSTransforms">
      <cs:styleClr val="0">
        <a:shade val="25000"/>
      </cs:styleClr>
    </cs:fillRef>
    <cs:effectRef idx="3">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mods="ignoreCSTransforms">
      <cs:styleClr val="0">
        <a:tint val="25000"/>
      </cs:styleClr>
    </cs:fillRef>
    <cs:effectRef idx="3">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9.xml><?xml version="1.0" encoding="utf-8"?>
<cs:chartStyle xmlns:cs="http://schemas.microsoft.com/office/drawing/2012/chartStyle" xmlns:a="http://schemas.openxmlformats.org/drawingml/2006/main" id="128">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3">
      <a:schemeClr val="dk1"/>
    </cs:effectRef>
    <cs:fontRef idx="minor">
      <a:schemeClr val="tx1"/>
    </cs:fontRef>
  </cs:dataPoint>
  <cs:dataPoint3D>
    <cs:lnRef idx="0"/>
    <cs:fillRef idx="1">
      <cs:styleClr val="auto"/>
    </cs:fillRef>
    <cs:effectRef idx="3">
      <a:schemeClr val="dk1"/>
    </cs:effectRef>
    <cs:fontRef idx="minor">
      <a:schemeClr val="tx1"/>
    </cs:fontRef>
  </cs:dataPoint3D>
  <cs:dataPointLine>
    <cs:lnRef idx="1">
      <cs:styleClr val="auto"/>
    </cs:lnRef>
    <cs:lineWidthScale>7</cs:lineWidthScale>
    <cs:fillRef idx="0"/>
    <cs:effectRef idx="0"/>
    <cs:fontRef idx="minor">
      <a:schemeClr val="tx1"/>
    </cs:fontRef>
    <cs:spPr>
      <a:ln cap="rnd">
        <a:round/>
      </a:ln>
    </cs:spPr>
  </cs:dataPointLine>
  <cs:dataPointMarker>
    <cs:lnRef idx="1">
      <cs:styleClr val="auto"/>
    </cs:lnRef>
    <cs:fillRef idx="3">
      <cs:styleClr val="auto"/>
    </cs:fillRef>
    <cs:effectRef idx="3">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mods="ignoreCSTransforms">
      <cs:styleClr val="0">
        <a:shade val="25000"/>
      </cs:styleClr>
    </cs:fillRef>
    <cs:effectRef idx="3">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mods="ignoreCSTransforms">
      <cs:styleClr val="0">
        <a:tint val="25000"/>
      </cs:styleClr>
    </cs:fillRef>
    <cs:effectRef idx="3">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hyperlink" Target="#&#205;ndice!_Hlk74223955"/><Relationship Id="rId1" Type="http://schemas.openxmlformats.org/officeDocument/2006/relationships/chart" Target="../charts/chart3.xml"/></Relationships>
</file>

<file path=xl/drawings/_rels/drawing12.xml.rels><?xml version="1.0" encoding="UTF-8" standalone="yes"?>
<Relationships xmlns="http://schemas.openxmlformats.org/package/2006/relationships"><Relationship Id="rId2" Type="http://schemas.openxmlformats.org/officeDocument/2006/relationships/hyperlink" Target="#&#205;ndice!_Hlk74223955"/><Relationship Id="rId1" Type="http://schemas.openxmlformats.org/officeDocument/2006/relationships/chart" Target="../charts/chart4.xml"/></Relationships>
</file>

<file path=xl/drawings/_rels/drawing14.xml.rels><?xml version="1.0" encoding="UTF-8" standalone="yes"?>
<Relationships xmlns="http://schemas.openxmlformats.org/package/2006/relationships"><Relationship Id="rId2" Type="http://schemas.openxmlformats.org/officeDocument/2006/relationships/hyperlink" Target="#&#205;ndice!_Hlk74223955"/><Relationship Id="rId1" Type="http://schemas.openxmlformats.org/officeDocument/2006/relationships/chart" Target="../charts/chart5.xml"/></Relationships>
</file>

<file path=xl/drawings/_rels/drawing16.xml.rels><?xml version="1.0" encoding="UTF-8" standalone="yes"?>
<Relationships xmlns="http://schemas.openxmlformats.org/package/2006/relationships"><Relationship Id="rId2" Type="http://schemas.openxmlformats.org/officeDocument/2006/relationships/hyperlink" Target="#&#205;ndice!_Hlk74223955"/><Relationship Id="rId1" Type="http://schemas.openxmlformats.org/officeDocument/2006/relationships/chart" Target="../charts/chart6.xml"/></Relationships>
</file>

<file path=xl/drawings/_rels/drawing18.xml.rels><?xml version="1.0" encoding="UTF-8" standalone="yes"?>
<Relationships xmlns="http://schemas.openxmlformats.org/package/2006/relationships"><Relationship Id="rId2" Type="http://schemas.openxmlformats.org/officeDocument/2006/relationships/hyperlink" Target="#&#205;ndice!_Hlk74223955"/><Relationship Id="rId1" Type="http://schemas.openxmlformats.org/officeDocument/2006/relationships/chart" Target="../charts/chart7.xml"/></Relationships>
</file>

<file path=xl/drawings/_rels/drawing2.xml.rels><?xml version="1.0" encoding="UTF-8" standalone="yes"?>
<Relationships xmlns="http://schemas.openxmlformats.org/package/2006/relationships"><Relationship Id="rId1" Type="http://schemas.openxmlformats.org/officeDocument/2006/relationships/hyperlink" Target="#&#205;ndice!_Hlk74223955"/></Relationships>
</file>

<file path=xl/drawings/_rels/drawing20.xml.rels><?xml version="1.0" encoding="UTF-8" standalone="yes"?>
<Relationships xmlns="http://schemas.openxmlformats.org/package/2006/relationships"><Relationship Id="rId2" Type="http://schemas.openxmlformats.org/officeDocument/2006/relationships/hyperlink" Target="#&#205;ndice!_Hlk74223955"/><Relationship Id="rId1" Type="http://schemas.openxmlformats.org/officeDocument/2006/relationships/chart" Target="../charts/chart8.xml"/></Relationships>
</file>

<file path=xl/drawings/_rels/drawing22.xml.rels><?xml version="1.0" encoding="UTF-8" standalone="yes"?>
<Relationships xmlns="http://schemas.openxmlformats.org/package/2006/relationships"><Relationship Id="rId3" Type="http://schemas.openxmlformats.org/officeDocument/2006/relationships/hyperlink" Target="#&#205;ndice!_Hlk74223955"/><Relationship Id="rId2" Type="http://schemas.openxmlformats.org/officeDocument/2006/relationships/image" Target="../media/image4.gif"/><Relationship Id="rId1" Type="http://schemas.openxmlformats.org/officeDocument/2006/relationships/chart" Target="../charts/chart9.xml"/></Relationships>
</file>

<file path=xl/drawings/_rels/drawing24.xml.rels><?xml version="1.0" encoding="UTF-8" standalone="yes"?>
<Relationships xmlns="http://schemas.openxmlformats.org/package/2006/relationships"><Relationship Id="rId2" Type="http://schemas.openxmlformats.org/officeDocument/2006/relationships/hyperlink" Target="#&#205;ndice!_Hlk74223955"/><Relationship Id="rId1" Type="http://schemas.openxmlformats.org/officeDocument/2006/relationships/chart" Target="../charts/chart10.xml"/></Relationships>
</file>

<file path=xl/drawings/_rels/drawing26.xml.rels><?xml version="1.0" encoding="UTF-8" standalone="yes"?>
<Relationships xmlns="http://schemas.openxmlformats.org/package/2006/relationships"><Relationship Id="rId2" Type="http://schemas.openxmlformats.org/officeDocument/2006/relationships/hyperlink" Target="#&#205;ndice!_Hlk74223955"/><Relationship Id="rId1" Type="http://schemas.openxmlformats.org/officeDocument/2006/relationships/chart" Target="../charts/chart11.xml"/></Relationships>
</file>

<file path=xl/drawings/_rels/drawing28.xml.rels><?xml version="1.0" encoding="UTF-8" standalone="yes"?>
<Relationships xmlns="http://schemas.openxmlformats.org/package/2006/relationships"><Relationship Id="rId2" Type="http://schemas.openxmlformats.org/officeDocument/2006/relationships/hyperlink" Target="#&#205;ndice!_Hlk74223955"/><Relationship Id="rId1" Type="http://schemas.openxmlformats.org/officeDocument/2006/relationships/chart" Target="../charts/chart12.xml"/></Relationships>
</file>

<file path=xl/drawings/_rels/drawing3.xml.rels><?xml version="1.0" encoding="UTF-8" standalone="yes"?>
<Relationships xmlns="http://schemas.openxmlformats.org/package/2006/relationships"><Relationship Id="rId1" Type="http://schemas.openxmlformats.org/officeDocument/2006/relationships/hyperlink" Target="#&#205;ndice!_Hlk74223955"/></Relationships>
</file>

<file path=xl/drawings/_rels/drawing30.xml.rels><?xml version="1.0" encoding="UTF-8" standalone="yes"?>
<Relationships xmlns="http://schemas.openxmlformats.org/package/2006/relationships"><Relationship Id="rId2" Type="http://schemas.openxmlformats.org/officeDocument/2006/relationships/hyperlink" Target="#&#205;ndice!_Hlk74223955"/><Relationship Id="rId1" Type="http://schemas.openxmlformats.org/officeDocument/2006/relationships/chart" Target="../charts/chart13.xml"/></Relationships>
</file>

<file path=xl/drawings/_rels/drawing32.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hyperlink" Target="#&#205;ndice!_Hlk74223955"/></Relationships>
</file>

<file path=xl/drawings/_rels/drawing5.xml.rels><?xml version="1.0" encoding="UTF-8" standalone="yes"?>
<Relationships xmlns="http://schemas.openxmlformats.org/package/2006/relationships"><Relationship Id="rId2" Type="http://schemas.openxmlformats.org/officeDocument/2006/relationships/hyperlink" Target="#&#205;ndice!_Hlk74223955"/><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hyperlink" Target="#&#205;ndice!_Hlk74223955"/></Relationships>
</file>

<file path=xl/drawings/_rels/drawing8.xml.rels><?xml version="1.0" encoding="UTF-8" standalone="yes"?>
<Relationships xmlns="http://schemas.openxmlformats.org/package/2006/relationships"><Relationship Id="rId2" Type="http://schemas.openxmlformats.org/officeDocument/2006/relationships/hyperlink" Target="#&#205;ndice!_Hlk74223955"/><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685800</xdr:colOff>
      <xdr:row>45</xdr:row>
      <xdr:rowOff>104775</xdr:rowOff>
    </xdr:to>
    <xdr:pic>
      <xdr:nvPicPr>
        <xdr:cNvPr id="3" name="Imagen 2" descr="Imagen que contiene Texto&#10;&#10;Descripción generada automáticamente">
          <a:extLst>
            <a:ext uri="{FF2B5EF4-FFF2-40B4-BE49-F238E27FC236}">
              <a16:creationId xmlns:a16="http://schemas.microsoft.com/office/drawing/2014/main" xmlns="" id="{00000000-0008-0000-0000-00000B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19800" cy="8677275"/>
        </a:xfrm>
        <a:prstGeom prst="rect">
          <a:avLst/>
        </a:prstGeom>
      </xdr:spPr>
    </xdr:pic>
    <xdr:clientData/>
  </xdr:twoCellAnchor>
  <xdr:twoCellAnchor>
    <xdr:from>
      <xdr:col>0</xdr:col>
      <xdr:colOff>378459</xdr:colOff>
      <xdr:row>14</xdr:row>
      <xdr:rowOff>175260</xdr:rowOff>
    </xdr:from>
    <xdr:to>
      <xdr:col>7</xdr:col>
      <xdr:colOff>723494</xdr:colOff>
      <xdr:row>21</xdr:row>
      <xdr:rowOff>38786</xdr:rowOff>
    </xdr:to>
    <xdr:sp macro="" textlink="">
      <xdr:nvSpPr>
        <xdr:cNvPr id="4" name="Cuadro de texto 10">
          <a:extLst>
            <a:ext uri="{FF2B5EF4-FFF2-40B4-BE49-F238E27FC236}">
              <a16:creationId xmlns:a16="http://schemas.microsoft.com/office/drawing/2014/main" xmlns="" id="{00000000-0008-0000-0000-00000C000000}"/>
            </a:ext>
          </a:extLst>
        </xdr:cNvPr>
        <xdr:cNvSpPr txBox="1"/>
      </xdr:nvSpPr>
      <xdr:spPr>
        <a:xfrm>
          <a:off x="378459" y="2842260"/>
          <a:ext cx="5679035" cy="1197026"/>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lnSpc>
              <a:spcPct val="107000"/>
            </a:lnSpc>
            <a:spcAft>
              <a:spcPts val="800"/>
            </a:spcAft>
          </a:pPr>
          <a:r>
            <a:rPr lang="es-ES" sz="2000" b="1">
              <a:effectLst/>
              <a:latin typeface="Century Gothic" panose="020B0502020202020204" pitchFamily="34" charset="0"/>
              <a:ea typeface="Calibri" panose="020F0502020204030204" pitchFamily="34" charset="0"/>
              <a:cs typeface="Calibri" panose="020F0502020204030204" pitchFamily="34" charset="0"/>
            </a:rPr>
            <a:t>SECRETARÍA EJECUTIVA DE PLANIFICACIÓN SECTORIAL AGROPECUARIA</a:t>
          </a:r>
          <a:endParaRPr lang="es-CR" sz="10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609600</xdr:colOff>
      <xdr:row>22</xdr:row>
      <xdr:rowOff>97789</xdr:rowOff>
    </xdr:from>
    <xdr:to>
      <xdr:col>7</xdr:col>
      <xdr:colOff>45985</xdr:colOff>
      <xdr:row>32</xdr:row>
      <xdr:rowOff>26234</xdr:rowOff>
    </xdr:to>
    <xdr:sp macro="" textlink="">
      <xdr:nvSpPr>
        <xdr:cNvPr id="5" name="Cuadro de texto 11">
          <a:extLst>
            <a:ext uri="{FF2B5EF4-FFF2-40B4-BE49-F238E27FC236}">
              <a16:creationId xmlns:a16="http://schemas.microsoft.com/office/drawing/2014/main" xmlns="" id="{00000000-0008-0000-0000-00000D000000}"/>
            </a:ext>
          </a:extLst>
        </xdr:cNvPr>
        <xdr:cNvSpPr txBox="1"/>
      </xdr:nvSpPr>
      <xdr:spPr>
        <a:xfrm>
          <a:off x="609600" y="4288789"/>
          <a:ext cx="4770385" cy="1833445"/>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es-CR" sz="1100">
              <a:solidFill>
                <a:srgbClr val="000000"/>
              </a:solidFill>
              <a:effectLst/>
              <a:latin typeface="Calibri" panose="020F0502020204030204" pitchFamily="34" charset="0"/>
              <a:ea typeface="Calibri" panose="020F0502020204030204" pitchFamily="34" charset="0"/>
            </a:rPr>
            <a:t> </a:t>
          </a:r>
        </a:p>
        <a:p>
          <a:pPr algn="ctr">
            <a:lnSpc>
              <a:spcPct val="107000"/>
            </a:lnSpc>
            <a:spcAft>
              <a:spcPts val="0"/>
            </a:spcAft>
          </a:pPr>
          <a:r>
            <a:rPr lang="es-CR" sz="1050">
              <a:effectLst/>
              <a:latin typeface="Calibri" panose="020F0502020204030204" pitchFamily="34" charset="0"/>
              <a:ea typeface="Calibri" panose="020F0502020204030204" pitchFamily="34" charset="0"/>
              <a:cs typeface="Times New Roman" panose="02020603050405020304" pitchFamily="18" charset="0"/>
            </a:rPr>
            <a:t> </a:t>
          </a:r>
          <a:r>
            <a:rPr lang="es-CR" sz="2000" b="1">
              <a:effectLst/>
              <a:latin typeface="Calibri" panose="020F0502020204030204" pitchFamily="34" charset="0"/>
              <a:ea typeface="Calibri" panose="020F0502020204030204" pitchFamily="34" charset="0"/>
              <a:cs typeface="Times New Roman" panose="02020603050405020304" pitchFamily="18" charset="0"/>
            </a:rPr>
            <a:t>Comercio Exterior del Sector Agropecuario</a:t>
          </a:r>
        </a:p>
        <a:p>
          <a:pPr algn="ctr">
            <a:lnSpc>
              <a:spcPct val="107000"/>
            </a:lnSpc>
            <a:spcAft>
              <a:spcPts val="0"/>
            </a:spcAft>
          </a:pPr>
          <a:r>
            <a:rPr lang="es-CR" sz="2000" b="1">
              <a:effectLst/>
              <a:latin typeface="Calibri" panose="020F0502020204030204" pitchFamily="34" charset="0"/>
              <a:ea typeface="Calibri" panose="020F0502020204030204" pitchFamily="34" charset="0"/>
              <a:cs typeface="Times New Roman" panose="02020603050405020304" pitchFamily="18" charset="0"/>
            </a:rPr>
            <a:t>Primer Semestre</a:t>
          </a:r>
        </a:p>
        <a:p>
          <a:pPr algn="ctr">
            <a:lnSpc>
              <a:spcPct val="107000"/>
            </a:lnSpc>
            <a:spcAft>
              <a:spcPts val="0"/>
            </a:spcAft>
          </a:pPr>
          <a:r>
            <a:rPr lang="es-CR" sz="2000" b="1">
              <a:effectLst/>
              <a:latin typeface="Calibri" panose="020F0502020204030204" pitchFamily="34" charset="0"/>
              <a:ea typeface="Calibri" panose="020F0502020204030204" pitchFamily="34" charset="0"/>
              <a:cs typeface="Times New Roman" panose="02020603050405020304" pitchFamily="18" charset="0"/>
            </a:rPr>
            <a:t>2022-2023</a:t>
          </a:r>
        </a:p>
        <a:p>
          <a:pPr algn="ctr">
            <a:lnSpc>
              <a:spcPct val="107000"/>
            </a:lnSpc>
            <a:spcAft>
              <a:spcPts val="0"/>
            </a:spcAft>
          </a:pPr>
          <a:endParaRPr lang="es-CR" sz="105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4</xdr:col>
      <xdr:colOff>647369</xdr:colOff>
      <xdr:row>37</xdr:row>
      <xdr:rowOff>4322</xdr:rowOff>
    </xdr:from>
    <xdr:to>
      <xdr:col>8</xdr:col>
      <xdr:colOff>143828</xdr:colOff>
      <xdr:row>39</xdr:row>
      <xdr:rowOff>72013</xdr:rowOff>
    </xdr:to>
    <xdr:sp macro="" textlink="">
      <xdr:nvSpPr>
        <xdr:cNvPr id="6" name="Cuadro de texto 12">
          <a:extLst>
            <a:ext uri="{FF2B5EF4-FFF2-40B4-BE49-F238E27FC236}">
              <a16:creationId xmlns:a16="http://schemas.microsoft.com/office/drawing/2014/main" xmlns="" id="{00000000-0008-0000-0000-00000E000000}"/>
            </a:ext>
          </a:extLst>
        </xdr:cNvPr>
        <xdr:cNvSpPr txBox="1"/>
      </xdr:nvSpPr>
      <xdr:spPr>
        <a:xfrm rot="21285604">
          <a:off x="3695369" y="7052822"/>
          <a:ext cx="2544459" cy="448691"/>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lnSpc>
              <a:spcPct val="107000"/>
            </a:lnSpc>
            <a:spcAft>
              <a:spcPts val="800"/>
            </a:spcAft>
          </a:pPr>
          <a:r>
            <a:rPr lang="es-ES" sz="2000">
              <a:effectLst/>
              <a:latin typeface="Calibri" panose="020F0502020204030204" pitchFamily="34" charset="0"/>
              <a:ea typeface="Calibri" panose="020F0502020204030204" pitchFamily="34" charset="0"/>
              <a:cs typeface="Calibri" panose="020F0502020204030204" pitchFamily="34" charset="0"/>
            </a:rPr>
            <a:t>Setiembre 2023</a:t>
          </a:r>
          <a:endParaRPr lang="es-CR" sz="105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4</xdr:col>
      <xdr:colOff>406391</xdr:colOff>
      <xdr:row>39</xdr:row>
      <xdr:rowOff>129420</xdr:rowOff>
    </xdr:from>
    <xdr:to>
      <xdr:col>7</xdr:col>
      <xdr:colOff>258672</xdr:colOff>
      <xdr:row>42</xdr:row>
      <xdr:rowOff>6611</xdr:rowOff>
    </xdr:to>
    <xdr:sp macro="" textlink="">
      <xdr:nvSpPr>
        <xdr:cNvPr id="7" name="Cuadro de texto 13">
          <a:extLst>
            <a:ext uri="{FF2B5EF4-FFF2-40B4-BE49-F238E27FC236}">
              <a16:creationId xmlns:a16="http://schemas.microsoft.com/office/drawing/2014/main" xmlns="" id="{00000000-0008-0000-0000-00000F000000}"/>
            </a:ext>
          </a:extLst>
        </xdr:cNvPr>
        <xdr:cNvSpPr txBox="1"/>
      </xdr:nvSpPr>
      <xdr:spPr>
        <a:xfrm rot="21270812">
          <a:off x="3454391" y="7558920"/>
          <a:ext cx="2138281" cy="448691"/>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lnSpc>
              <a:spcPct val="107000"/>
            </a:lnSpc>
            <a:spcAft>
              <a:spcPts val="800"/>
            </a:spcAft>
          </a:pPr>
          <a:r>
            <a:rPr lang="es-ES" sz="2000">
              <a:solidFill>
                <a:srgbClr val="FF0000"/>
              </a:solidFill>
              <a:effectLst/>
              <a:latin typeface="Calibri" panose="020F0502020204030204" pitchFamily="34" charset="0"/>
              <a:ea typeface="Calibri" panose="020F0502020204030204" pitchFamily="34" charset="0"/>
              <a:cs typeface="Calibri" panose="020F0502020204030204" pitchFamily="34" charset="0"/>
            </a:rPr>
            <a:t>Sepsa 2023-0XX</a:t>
          </a:r>
          <a:endParaRPr lang="es-CR" sz="1050">
            <a:solidFill>
              <a:srgbClr val="FF000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590697</xdr:colOff>
      <xdr:row>28</xdr:row>
      <xdr:rowOff>184897</xdr:rowOff>
    </xdr:from>
    <xdr:to>
      <xdr:col>5</xdr:col>
      <xdr:colOff>160421</xdr:colOff>
      <xdr:row>45</xdr:row>
      <xdr:rowOff>110289</xdr:rowOff>
    </xdr:to>
    <xdr:graphicFrame macro="">
      <xdr:nvGraphicFramePr>
        <xdr:cNvPr id="2" name="1 Gráfico">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80211</xdr:colOff>
      <xdr:row>0</xdr:row>
      <xdr:rowOff>20051</xdr:rowOff>
    </xdr:from>
    <xdr:to>
      <xdr:col>7</xdr:col>
      <xdr:colOff>80211</xdr:colOff>
      <xdr:row>0</xdr:row>
      <xdr:rowOff>410576</xdr:rowOff>
    </xdr:to>
    <xdr:sp macro="" textlink="">
      <xdr:nvSpPr>
        <xdr:cNvPr id="3" name="Flecha: pentágono 21">
          <a:hlinkClick xmlns:r="http://schemas.openxmlformats.org/officeDocument/2006/relationships" r:id="rId2"/>
          <a:extLst>
            <a:ext uri="{FF2B5EF4-FFF2-40B4-BE49-F238E27FC236}">
              <a16:creationId xmlns="" xmlns:a16="http://schemas.microsoft.com/office/drawing/2014/main" id="{00000000-0008-0000-0300-000005000000}"/>
            </a:ext>
          </a:extLst>
        </xdr:cNvPr>
        <xdr:cNvSpPr/>
      </xdr:nvSpPr>
      <xdr:spPr>
        <a:xfrm flipH="1">
          <a:off x="6075948" y="320840"/>
          <a:ext cx="1052763" cy="390525"/>
        </a:xfrm>
        <a:prstGeom prst="homePlate">
          <a:avLst>
            <a:gd name="adj" fmla="val 34000"/>
          </a:avLst>
        </a:prstGeom>
        <a:solidFill>
          <a:schemeClr val="bg1">
            <a:lumMod val="95000"/>
          </a:schemeClr>
        </a:solidFill>
        <a:ln>
          <a:solidFill>
            <a:schemeClr val="bg1">
              <a:lumMod val="85000"/>
            </a:schemeClr>
          </a:solidFill>
        </a:ln>
      </xdr:spPr>
      <xdr:style>
        <a:lnRef idx="1">
          <a:schemeClr val="accent3"/>
        </a:lnRef>
        <a:fillRef idx="2">
          <a:schemeClr val="accent3"/>
        </a:fillRef>
        <a:effectRef idx="1">
          <a:schemeClr val="accent3"/>
        </a:effectRef>
        <a:fontRef idx="minor">
          <a:schemeClr val="dk1"/>
        </a:fontRef>
      </xdr:style>
      <xdr:txBody>
        <a:bodyPr wrap="square" rtlCol="0" anchor="ctr"/>
        <a:lstStyle>
          <a:defPPr>
            <a:defRPr lang="es-CR"/>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R" sz="1200" b="1">
              <a:solidFill>
                <a:schemeClr val="accent1">
                  <a:lumMod val="75000"/>
                </a:schemeClr>
              </a:solidFill>
            </a:rPr>
            <a:t>ÍNDICE</a:t>
          </a:r>
        </a:p>
      </xdr:txBody>
    </xdr:sp>
    <xdr:clientData/>
  </xdr:twoCellAnchor>
</xdr:wsDr>
</file>

<file path=xl/drawings/drawing11.xml><?xml version="1.0" encoding="utf-8"?>
<c:userShapes xmlns:c="http://schemas.openxmlformats.org/drawingml/2006/chart">
  <cdr:relSizeAnchor xmlns:cdr="http://schemas.openxmlformats.org/drawingml/2006/chartDrawing">
    <cdr:from>
      <cdr:x>0.01024</cdr:x>
      <cdr:y>0.92421</cdr:y>
    </cdr:from>
    <cdr:to>
      <cdr:x>0.46658</cdr:x>
      <cdr:y>1</cdr:y>
    </cdr:to>
    <cdr:sp macro="" textlink="">
      <cdr:nvSpPr>
        <cdr:cNvPr id="2" name="1 CuadroTexto"/>
        <cdr:cNvSpPr txBox="1"/>
      </cdr:nvSpPr>
      <cdr:spPr>
        <a:xfrm xmlns:a="http://schemas.openxmlformats.org/drawingml/2006/main">
          <a:off x="61071" y="3600449"/>
          <a:ext cx="2720996" cy="295275"/>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es-MX" sz="1000"/>
            <a:t>Fuente: Sepsa, con información del BCCR</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566838</xdr:colOff>
      <xdr:row>27</xdr:row>
      <xdr:rowOff>77932</xdr:rowOff>
    </xdr:from>
    <xdr:to>
      <xdr:col>5</xdr:col>
      <xdr:colOff>112569</xdr:colOff>
      <xdr:row>42</xdr:row>
      <xdr:rowOff>138548</xdr:rowOff>
    </xdr:to>
    <xdr:graphicFrame macro="">
      <xdr:nvGraphicFramePr>
        <xdr:cNvPr id="2" name="1 Gráfico">
          <a:extLst>
            <a:ext uri="{FF2B5EF4-FFF2-40B4-BE49-F238E27FC236}">
              <a16:creationId xmlns=""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2</xdr:row>
      <xdr:rowOff>0</xdr:rowOff>
    </xdr:from>
    <xdr:to>
      <xdr:col>7</xdr:col>
      <xdr:colOff>345499</xdr:colOff>
      <xdr:row>3</xdr:row>
      <xdr:rowOff>866</xdr:rowOff>
    </xdr:to>
    <xdr:sp macro="" textlink="">
      <xdr:nvSpPr>
        <xdr:cNvPr id="3" name="Flecha: pentágono 21">
          <a:hlinkClick xmlns:r="http://schemas.openxmlformats.org/officeDocument/2006/relationships" r:id="rId2"/>
          <a:extLst>
            <a:ext uri="{FF2B5EF4-FFF2-40B4-BE49-F238E27FC236}">
              <a16:creationId xmlns="" xmlns:a16="http://schemas.microsoft.com/office/drawing/2014/main" id="{00000000-0008-0000-0300-000005000000}"/>
            </a:ext>
          </a:extLst>
        </xdr:cNvPr>
        <xdr:cNvSpPr/>
      </xdr:nvSpPr>
      <xdr:spPr>
        <a:xfrm flipH="1">
          <a:off x="5974773" y="1333500"/>
          <a:ext cx="1133476" cy="390525"/>
        </a:xfrm>
        <a:prstGeom prst="homePlate">
          <a:avLst>
            <a:gd name="adj" fmla="val 34000"/>
          </a:avLst>
        </a:prstGeom>
        <a:solidFill>
          <a:schemeClr val="bg1">
            <a:lumMod val="95000"/>
          </a:schemeClr>
        </a:solidFill>
        <a:ln>
          <a:solidFill>
            <a:schemeClr val="bg1">
              <a:lumMod val="85000"/>
            </a:schemeClr>
          </a:solidFill>
        </a:ln>
      </xdr:spPr>
      <xdr:style>
        <a:lnRef idx="1">
          <a:schemeClr val="accent3"/>
        </a:lnRef>
        <a:fillRef idx="2">
          <a:schemeClr val="accent3"/>
        </a:fillRef>
        <a:effectRef idx="1">
          <a:schemeClr val="accent3"/>
        </a:effectRef>
        <a:fontRef idx="minor">
          <a:schemeClr val="dk1"/>
        </a:fontRef>
      </xdr:style>
      <xdr:txBody>
        <a:bodyPr wrap="square" rtlCol="0" anchor="ctr"/>
        <a:lstStyle>
          <a:defPPr>
            <a:defRPr lang="es-CR"/>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R" sz="1200" b="1">
              <a:solidFill>
                <a:schemeClr val="accent1">
                  <a:lumMod val="75000"/>
                </a:schemeClr>
              </a:solidFill>
            </a:rPr>
            <a:t>ÍNDICE</a:t>
          </a:r>
        </a:p>
      </xdr:txBody>
    </xdr:sp>
    <xdr:clientData/>
  </xdr:twoCellAnchor>
</xdr:wsDr>
</file>

<file path=xl/drawings/drawing13.xml><?xml version="1.0" encoding="utf-8"?>
<c:userShapes xmlns:c="http://schemas.openxmlformats.org/drawingml/2006/chart">
  <cdr:relSizeAnchor xmlns:cdr="http://schemas.openxmlformats.org/drawingml/2006/chartDrawing">
    <cdr:from>
      <cdr:x>0.03441</cdr:x>
      <cdr:y>0.8921</cdr:y>
    </cdr:from>
    <cdr:to>
      <cdr:x>0.21635</cdr:x>
      <cdr:y>0.96291</cdr:y>
    </cdr:to>
    <cdr:sp macro="" textlink="">
      <cdr:nvSpPr>
        <cdr:cNvPr id="3" name="CuadroTexto 1"/>
        <cdr:cNvSpPr txBox="1"/>
      </cdr:nvSpPr>
      <cdr:spPr>
        <a:xfrm xmlns:a="http://schemas.openxmlformats.org/drawingml/2006/main">
          <a:off x="172916" y="3360126"/>
          <a:ext cx="914400" cy="2667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R" sz="1000"/>
            <a:t>Fuente: Sepsa con información del BCCR</a:t>
          </a:r>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428625</xdr:colOff>
      <xdr:row>19</xdr:row>
      <xdr:rowOff>180975</xdr:rowOff>
    </xdr:from>
    <xdr:to>
      <xdr:col>5</xdr:col>
      <xdr:colOff>9525</xdr:colOff>
      <xdr:row>37</xdr:row>
      <xdr:rowOff>123824</xdr:rowOff>
    </xdr:to>
    <xdr:graphicFrame macro="">
      <xdr:nvGraphicFramePr>
        <xdr:cNvPr id="2" name="1 Gráfico">
          <a:extLst>
            <a:ext uri="{FF2B5EF4-FFF2-40B4-BE49-F238E27FC236}">
              <a16:creationId xmlns=""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95250</xdr:colOff>
      <xdr:row>1</xdr:row>
      <xdr:rowOff>0</xdr:rowOff>
    </xdr:from>
    <xdr:to>
      <xdr:col>7</xdr:col>
      <xdr:colOff>466726</xdr:colOff>
      <xdr:row>2</xdr:row>
      <xdr:rowOff>161925</xdr:rowOff>
    </xdr:to>
    <xdr:sp macro="" textlink="">
      <xdr:nvSpPr>
        <xdr:cNvPr id="3" name="Flecha: pentágono 21">
          <a:hlinkClick xmlns:r="http://schemas.openxmlformats.org/officeDocument/2006/relationships" r:id="rId2"/>
          <a:extLst>
            <a:ext uri="{FF2B5EF4-FFF2-40B4-BE49-F238E27FC236}">
              <a16:creationId xmlns="" xmlns:a16="http://schemas.microsoft.com/office/drawing/2014/main" id="{00000000-0008-0000-0300-000005000000}"/>
            </a:ext>
          </a:extLst>
        </xdr:cNvPr>
        <xdr:cNvSpPr/>
      </xdr:nvSpPr>
      <xdr:spPr>
        <a:xfrm flipH="1">
          <a:off x="5838825" y="381000"/>
          <a:ext cx="1133476" cy="352425"/>
        </a:xfrm>
        <a:prstGeom prst="homePlate">
          <a:avLst>
            <a:gd name="adj" fmla="val 34000"/>
          </a:avLst>
        </a:prstGeom>
        <a:solidFill>
          <a:schemeClr val="bg1">
            <a:lumMod val="95000"/>
          </a:schemeClr>
        </a:solidFill>
        <a:ln>
          <a:solidFill>
            <a:schemeClr val="bg1">
              <a:lumMod val="85000"/>
            </a:schemeClr>
          </a:solidFill>
        </a:ln>
      </xdr:spPr>
      <xdr:style>
        <a:lnRef idx="1">
          <a:schemeClr val="accent3"/>
        </a:lnRef>
        <a:fillRef idx="2">
          <a:schemeClr val="accent3"/>
        </a:fillRef>
        <a:effectRef idx="1">
          <a:schemeClr val="accent3"/>
        </a:effectRef>
        <a:fontRef idx="minor">
          <a:schemeClr val="dk1"/>
        </a:fontRef>
      </xdr:style>
      <xdr:txBody>
        <a:bodyPr wrap="square" rtlCol="0" anchor="ctr"/>
        <a:lstStyle>
          <a:defPPr>
            <a:defRPr lang="es-CR"/>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R" sz="1200" b="1">
              <a:solidFill>
                <a:schemeClr val="accent1">
                  <a:lumMod val="75000"/>
                </a:schemeClr>
              </a:solidFill>
            </a:rPr>
            <a:t>ÍNDICE</a:t>
          </a:r>
        </a:p>
      </xdr:txBody>
    </xdr:sp>
    <xdr:clientData/>
  </xdr:twoCellAnchor>
</xdr:wsDr>
</file>

<file path=xl/drawings/drawing15.xml><?xml version="1.0" encoding="utf-8"?>
<c:userShapes xmlns:c="http://schemas.openxmlformats.org/drawingml/2006/chart">
  <cdr:relSizeAnchor xmlns:cdr="http://schemas.openxmlformats.org/drawingml/2006/chartDrawing">
    <cdr:from>
      <cdr:x>0.03678</cdr:x>
      <cdr:y>0.92746</cdr:y>
    </cdr:from>
    <cdr:to>
      <cdr:x>0.2023</cdr:x>
      <cdr:y>1</cdr:y>
    </cdr:to>
    <cdr:sp macro="" textlink="">
      <cdr:nvSpPr>
        <cdr:cNvPr id="3" name="CuadroTexto 1"/>
        <cdr:cNvSpPr txBox="1"/>
      </cdr:nvSpPr>
      <cdr:spPr>
        <a:xfrm xmlns:a="http://schemas.openxmlformats.org/drawingml/2006/main">
          <a:off x="203200" y="3409950"/>
          <a:ext cx="914400" cy="2667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R" sz="1000"/>
            <a:t>Fuente: Sepsa con información del BCCR</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323850</xdr:colOff>
      <xdr:row>16</xdr:row>
      <xdr:rowOff>47625</xdr:rowOff>
    </xdr:from>
    <xdr:to>
      <xdr:col>5</xdr:col>
      <xdr:colOff>523875</xdr:colOff>
      <xdr:row>34</xdr:row>
      <xdr:rowOff>114300</xdr:rowOff>
    </xdr:to>
    <xdr:graphicFrame macro="">
      <xdr:nvGraphicFramePr>
        <xdr:cNvPr id="2" name="1 Gráfico">
          <a:extLst>
            <a:ext uri="{FF2B5EF4-FFF2-40B4-BE49-F238E27FC236}">
              <a16:creationId xmlns=""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1</xdr:row>
      <xdr:rowOff>0</xdr:rowOff>
    </xdr:from>
    <xdr:to>
      <xdr:col>7</xdr:col>
      <xdr:colOff>371476</xdr:colOff>
      <xdr:row>3</xdr:row>
      <xdr:rowOff>9525</xdr:rowOff>
    </xdr:to>
    <xdr:sp macro="" textlink="">
      <xdr:nvSpPr>
        <xdr:cNvPr id="3" name="Flecha: pentágono 21">
          <a:hlinkClick xmlns:r="http://schemas.openxmlformats.org/officeDocument/2006/relationships" r:id="rId2"/>
          <a:extLst>
            <a:ext uri="{FF2B5EF4-FFF2-40B4-BE49-F238E27FC236}">
              <a16:creationId xmlns="" xmlns:a16="http://schemas.microsoft.com/office/drawing/2014/main" id="{00000000-0008-0000-0300-000005000000}"/>
            </a:ext>
          </a:extLst>
        </xdr:cNvPr>
        <xdr:cNvSpPr/>
      </xdr:nvSpPr>
      <xdr:spPr>
        <a:xfrm flipH="1">
          <a:off x="5895975" y="381000"/>
          <a:ext cx="1133476" cy="390525"/>
        </a:xfrm>
        <a:prstGeom prst="homePlate">
          <a:avLst>
            <a:gd name="adj" fmla="val 34000"/>
          </a:avLst>
        </a:prstGeom>
        <a:solidFill>
          <a:schemeClr val="bg1">
            <a:lumMod val="95000"/>
          </a:schemeClr>
        </a:solidFill>
        <a:ln>
          <a:solidFill>
            <a:schemeClr val="bg1">
              <a:lumMod val="85000"/>
            </a:schemeClr>
          </a:solidFill>
        </a:ln>
      </xdr:spPr>
      <xdr:style>
        <a:lnRef idx="1">
          <a:schemeClr val="accent3"/>
        </a:lnRef>
        <a:fillRef idx="2">
          <a:schemeClr val="accent3"/>
        </a:fillRef>
        <a:effectRef idx="1">
          <a:schemeClr val="accent3"/>
        </a:effectRef>
        <a:fontRef idx="minor">
          <a:schemeClr val="dk1"/>
        </a:fontRef>
      </xdr:style>
      <xdr:txBody>
        <a:bodyPr wrap="square" rtlCol="0" anchor="ctr"/>
        <a:lstStyle>
          <a:defPPr>
            <a:defRPr lang="es-CR"/>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R" sz="1200" b="1">
              <a:solidFill>
                <a:schemeClr val="accent1">
                  <a:lumMod val="75000"/>
                </a:schemeClr>
              </a:solidFill>
            </a:rPr>
            <a:t>ÍNDICE</a:t>
          </a:r>
        </a:p>
      </xdr:txBody>
    </xdr:sp>
    <xdr:clientData/>
  </xdr:twoCellAnchor>
</xdr:wsDr>
</file>

<file path=xl/drawings/drawing17.xml><?xml version="1.0" encoding="utf-8"?>
<c:userShapes xmlns:c="http://schemas.openxmlformats.org/drawingml/2006/chart">
  <cdr:relSizeAnchor xmlns:cdr="http://schemas.openxmlformats.org/drawingml/2006/chartDrawing">
    <cdr:from>
      <cdr:x>0.01054</cdr:x>
      <cdr:y>0.9235</cdr:y>
    </cdr:from>
    <cdr:to>
      <cdr:x>0.17926</cdr:x>
      <cdr:y>1</cdr:y>
    </cdr:to>
    <cdr:sp macro="" textlink="">
      <cdr:nvSpPr>
        <cdr:cNvPr id="3" name="CuadroTexto 2"/>
        <cdr:cNvSpPr txBox="1"/>
      </cdr:nvSpPr>
      <cdr:spPr>
        <a:xfrm xmlns:a="http://schemas.openxmlformats.org/drawingml/2006/main">
          <a:off x="57142" y="3219460"/>
          <a:ext cx="914416" cy="26669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100"/>
            <a:t>Fuente: Sepsa con información del BCCR</a:t>
          </a:r>
        </a:p>
      </cdr:txBody>
    </cdr:sp>
  </cdr:relSizeAnchor>
</c:userShapes>
</file>

<file path=xl/drawings/drawing18.xml><?xml version="1.0" encoding="utf-8"?>
<xdr:wsDr xmlns:xdr="http://schemas.openxmlformats.org/drawingml/2006/spreadsheetDrawing" xmlns:a="http://schemas.openxmlformats.org/drawingml/2006/main">
  <xdr:twoCellAnchor>
    <xdr:from>
      <xdr:col>1</xdr:col>
      <xdr:colOff>295275</xdr:colOff>
      <xdr:row>24</xdr:row>
      <xdr:rowOff>95250</xdr:rowOff>
    </xdr:from>
    <xdr:to>
      <xdr:col>5</xdr:col>
      <xdr:colOff>0</xdr:colOff>
      <xdr:row>40</xdr:row>
      <xdr:rowOff>161925</xdr:rowOff>
    </xdr:to>
    <xdr:graphicFrame macro="">
      <xdr:nvGraphicFramePr>
        <xdr:cNvPr id="2" name="2 Gráfico">
          <a:extLst>
            <a:ext uri="{FF2B5EF4-FFF2-40B4-BE49-F238E27FC236}">
              <a16:creationId xmlns=""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1</xdr:row>
      <xdr:rowOff>0</xdr:rowOff>
    </xdr:from>
    <xdr:to>
      <xdr:col>7</xdr:col>
      <xdr:colOff>428626</xdr:colOff>
      <xdr:row>2</xdr:row>
      <xdr:rowOff>200025</xdr:rowOff>
    </xdr:to>
    <xdr:sp macro="" textlink="">
      <xdr:nvSpPr>
        <xdr:cNvPr id="3" name="Flecha: pentágono 21">
          <a:hlinkClick xmlns:r="http://schemas.openxmlformats.org/officeDocument/2006/relationships" r:id="rId2"/>
          <a:extLst>
            <a:ext uri="{FF2B5EF4-FFF2-40B4-BE49-F238E27FC236}">
              <a16:creationId xmlns="" xmlns:a16="http://schemas.microsoft.com/office/drawing/2014/main" id="{00000000-0008-0000-0300-000005000000}"/>
            </a:ext>
          </a:extLst>
        </xdr:cNvPr>
        <xdr:cNvSpPr/>
      </xdr:nvSpPr>
      <xdr:spPr>
        <a:xfrm flipH="1">
          <a:off x="6438900" y="381000"/>
          <a:ext cx="1133476" cy="390525"/>
        </a:xfrm>
        <a:prstGeom prst="homePlate">
          <a:avLst>
            <a:gd name="adj" fmla="val 34000"/>
          </a:avLst>
        </a:prstGeom>
        <a:solidFill>
          <a:schemeClr val="bg1">
            <a:lumMod val="95000"/>
          </a:schemeClr>
        </a:solidFill>
        <a:ln>
          <a:solidFill>
            <a:schemeClr val="bg1">
              <a:lumMod val="85000"/>
            </a:schemeClr>
          </a:solidFill>
        </a:ln>
      </xdr:spPr>
      <xdr:style>
        <a:lnRef idx="1">
          <a:schemeClr val="accent3"/>
        </a:lnRef>
        <a:fillRef idx="2">
          <a:schemeClr val="accent3"/>
        </a:fillRef>
        <a:effectRef idx="1">
          <a:schemeClr val="accent3"/>
        </a:effectRef>
        <a:fontRef idx="minor">
          <a:schemeClr val="dk1"/>
        </a:fontRef>
      </xdr:style>
      <xdr:txBody>
        <a:bodyPr wrap="square" rtlCol="0" anchor="ctr"/>
        <a:lstStyle>
          <a:defPPr>
            <a:defRPr lang="es-CR"/>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R" sz="1200" b="1">
              <a:solidFill>
                <a:schemeClr val="accent1">
                  <a:lumMod val="75000"/>
                </a:schemeClr>
              </a:solidFill>
            </a:rPr>
            <a:t>ÍNDICE</a:t>
          </a:r>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0.01353</cdr:x>
      <cdr:y>0.92746</cdr:y>
    </cdr:from>
    <cdr:to>
      <cdr:x>0.19065</cdr:x>
      <cdr:y>1</cdr:y>
    </cdr:to>
    <cdr:sp macro="" textlink="">
      <cdr:nvSpPr>
        <cdr:cNvPr id="3" name="CuadroTexto 1"/>
        <cdr:cNvSpPr txBox="1"/>
      </cdr:nvSpPr>
      <cdr:spPr>
        <a:xfrm xmlns:a="http://schemas.openxmlformats.org/drawingml/2006/main">
          <a:off x="69850" y="3409950"/>
          <a:ext cx="914400" cy="2667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R" sz="1000"/>
            <a:t>Fuente: Sepsa con información del BCCR</a:t>
          </a:r>
        </a:p>
      </cdr:txBody>
    </cdr:sp>
  </cdr:relSizeAnchor>
</c:userShapes>
</file>

<file path=xl/drawings/drawing2.xml><?xml version="1.0" encoding="utf-8"?>
<xdr:wsDr xmlns:xdr="http://schemas.openxmlformats.org/drawingml/2006/spreadsheetDrawing" xmlns:a="http://schemas.openxmlformats.org/drawingml/2006/main">
  <xdr:twoCellAnchor>
    <xdr:from>
      <xdr:col>1</xdr:col>
      <xdr:colOff>123825</xdr:colOff>
      <xdr:row>0</xdr:row>
      <xdr:rowOff>95250</xdr:rowOff>
    </xdr:from>
    <xdr:to>
      <xdr:col>2</xdr:col>
      <xdr:colOff>495301</xdr:colOff>
      <xdr:row>1</xdr:row>
      <xdr:rowOff>295275</xdr:rowOff>
    </xdr:to>
    <xdr:sp macro="" textlink="">
      <xdr:nvSpPr>
        <xdr:cNvPr id="3" name="Flecha: pentágono 21">
          <a:hlinkClick xmlns:r="http://schemas.openxmlformats.org/officeDocument/2006/relationships" r:id="rId1"/>
          <a:extLst>
            <a:ext uri="{FF2B5EF4-FFF2-40B4-BE49-F238E27FC236}">
              <a16:creationId xmlns="" xmlns:a16="http://schemas.microsoft.com/office/drawing/2014/main" id="{00000000-0008-0000-0300-000005000000}"/>
            </a:ext>
          </a:extLst>
        </xdr:cNvPr>
        <xdr:cNvSpPr/>
      </xdr:nvSpPr>
      <xdr:spPr>
        <a:xfrm flipH="1">
          <a:off x="5743575" y="95250"/>
          <a:ext cx="1133476" cy="390525"/>
        </a:xfrm>
        <a:prstGeom prst="homePlate">
          <a:avLst>
            <a:gd name="adj" fmla="val 34000"/>
          </a:avLst>
        </a:prstGeom>
        <a:solidFill>
          <a:schemeClr val="bg1">
            <a:lumMod val="95000"/>
          </a:schemeClr>
        </a:solidFill>
        <a:ln>
          <a:solidFill>
            <a:schemeClr val="bg1">
              <a:lumMod val="85000"/>
            </a:schemeClr>
          </a:solidFill>
        </a:ln>
      </xdr:spPr>
      <xdr:style>
        <a:lnRef idx="1">
          <a:schemeClr val="accent3"/>
        </a:lnRef>
        <a:fillRef idx="2">
          <a:schemeClr val="accent3"/>
        </a:fillRef>
        <a:effectRef idx="1">
          <a:schemeClr val="accent3"/>
        </a:effectRef>
        <a:fontRef idx="minor">
          <a:schemeClr val="dk1"/>
        </a:fontRef>
      </xdr:style>
      <xdr:txBody>
        <a:bodyPr wrap="square" rtlCol="0" anchor="ctr"/>
        <a:lstStyle>
          <a:defPPr>
            <a:defRPr lang="es-CR"/>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R" sz="1200" b="1">
              <a:solidFill>
                <a:schemeClr val="accent1">
                  <a:lumMod val="75000"/>
                </a:schemeClr>
              </a:solidFill>
            </a:rPr>
            <a:t>ÍNDICE</a:t>
          </a:r>
        </a:p>
      </xdr:txBody>
    </xdr:sp>
    <xdr:clientData/>
  </xdr:twoCellAnchor>
  <xdr:twoCellAnchor>
    <xdr:from>
      <xdr:col>0</xdr:col>
      <xdr:colOff>0</xdr:colOff>
      <xdr:row>2</xdr:row>
      <xdr:rowOff>161925</xdr:rowOff>
    </xdr:from>
    <xdr:to>
      <xdr:col>0</xdr:col>
      <xdr:colOff>5591174</xdr:colOff>
      <xdr:row>36</xdr:row>
      <xdr:rowOff>161925</xdr:rowOff>
    </xdr:to>
    <xdr:sp macro="" textlink="">
      <xdr:nvSpPr>
        <xdr:cNvPr id="4" name="CuadroTexto 3">
          <a:extLst>
            <a:ext uri="{FF2B5EF4-FFF2-40B4-BE49-F238E27FC236}">
              <a16:creationId xmlns:a16="http://schemas.microsoft.com/office/drawing/2014/main" xmlns="" id="{00000000-0008-0000-0300-000003000000}"/>
            </a:ext>
          </a:extLst>
        </xdr:cNvPr>
        <xdr:cNvSpPr txBox="1"/>
      </xdr:nvSpPr>
      <xdr:spPr>
        <a:xfrm>
          <a:off x="0" y="685800"/>
          <a:ext cx="5591174" cy="6477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00000"/>
            </a:lnSpc>
            <a:spcBef>
              <a:spcPts val="600"/>
            </a:spcBef>
            <a:spcAft>
              <a:spcPts val="600"/>
            </a:spcAft>
            <a:buClrTx/>
            <a:buSzTx/>
            <a:buFontTx/>
            <a:buNone/>
            <a:tabLst/>
            <a:defRPr/>
          </a:pPr>
          <a:r>
            <a:rPr lang="es-CR" sz="1100">
              <a:solidFill>
                <a:sysClr val="windowText" lastClr="000000"/>
              </a:solidFill>
            </a:rPr>
            <a:t>La Secretaría Ejecutiva de Planificación Sectorial Agropecuaria (Sepsa), pone</a:t>
          </a:r>
          <a:r>
            <a:rPr lang="es-CR" sz="1100" baseline="0">
              <a:solidFill>
                <a:sysClr val="windowText" lastClr="000000"/>
              </a:solidFill>
            </a:rPr>
            <a:t> a disposición de los usuarios el presente </a:t>
          </a:r>
          <a:r>
            <a:rPr lang="es-CR" sz="1100">
              <a:solidFill>
                <a:sysClr val="windowText" lastClr="000000"/>
              </a:solidFill>
            </a:rPr>
            <a:t>informe, el cual contiene información</a:t>
          </a:r>
          <a:r>
            <a:rPr lang="es-CR" sz="1100" baseline="0">
              <a:solidFill>
                <a:sysClr val="windowText" lastClr="000000"/>
              </a:solidFill>
            </a:rPr>
            <a:t> relevante del desempeño de</a:t>
          </a:r>
          <a:r>
            <a:rPr lang="es-CR" sz="1100">
              <a:solidFill>
                <a:sysClr val="windowText" lastClr="000000"/>
              </a:solidFill>
            </a:rPr>
            <a:t>l comercio exterior de los productos de cobertura agropecuaria de Costa Rica, durante el primer semestre de 2022</a:t>
          </a:r>
          <a:r>
            <a:rPr lang="es-CR" sz="1100" baseline="0">
              <a:solidFill>
                <a:sysClr val="windowText" lastClr="000000"/>
              </a:solidFill>
            </a:rPr>
            <a:t> y </a:t>
          </a:r>
          <a:r>
            <a:rPr lang="es-CR" sz="1100">
              <a:solidFill>
                <a:sysClr val="windowText" lastClr="000000"/>
              </a:solidFill>
            </a:rPr>
            <a:t>2023. </a:t>
          </a:r>
          <a:r>
            <a:rPr lang="es-CR" sz="1100" baseline="0">
              <a:solidFill>
                <a:sysClr val="windowText" lastClr="000000"/>
              </a:solidFill>
            </a:rPr>
            <a:t>La información base para la elaboración del informe fue suministrada por el Banco Central de Costa Rica (BCCR). </a:t>
          </a:r>
          <a:endParaRPr lang="es-CR" sz="1100">
            <a:solidFill>
              <a:sysClr val="windowText" lastClr="000000"/>
            </a:solidFill>
            <a:effectLst/>
            <a:latin typeface="+mn-lt"/>
            <a:ea typeface="+mn-ea"/>
            <a:cs typeface="+mn-cs"/>
          </a:endParaRPr>
        </a:p>
        <a:p>
          <a:pPr algn="just">
            <a:spcBef>
              <a:spcPts val="600"/>
            </a:spcBef>
            <a:spcAft>
              <a:spcPts val="600"/>
            </a:spcAft>
          </a:pPr>
          <a:r>
            <a:rPr lang="es-CR" sz="1100">
              <a:solidFill>
                <a:sysClr val="windowText" lastClr="000000"/>
              </a:solidFill>
            </a:rPr>
            <a:t>Dicho informe está estructurado</a:t>
          </a:r>
          <a:r>
            <a:rPr lang="es-CR" sz="1100" baseline="0">
              <a:solidFill>
                <a:sysClr val="windowText" lastClr="000000"/>
              </a:solidFill>
            </a:rPr>
            <a:t> </a:t>
          </a:r>
          <a:r>
            <a:rPr lang="es-CR" sz="1100">
              <a:solidFill>
                <a:sysClr val="windowText" lastClr="000000"/>
              </a:solidFill>
            </a:rPr>
            <a:t>en tres secciones, en la primera sección se detalla el comportamiento de balanza comercial de cobertura agropecuaria total, y según sector; la segunda sección presenta estadísticas de exportaciones de cobertura agropecuaria según destinos, productos exportados; así como, los principales productos exportados según sector productivo (agrícola, pecuario, pesca y alimentario); por último, en la tercera sección se evidencia el desempeño de las importaciones de bienes de uso u origen agropecuario según orígenes de las importaciones y principales productos importados según sector productivo.</a:t>
          </a:r>
        </a:p>
        <a:p>
          <a:pPr algn="just">
            <a:spcBef>
              <a:spcPts val="600"/>
            </a:spcBef>
            <a:spcAft>
              <a:spcPts val="600"/>
            </a:spcAft>
          </a:pPr>
          <a:r>
            <a:rPr lang="es-CR" sz="1100">
              <a:solidFill>
                <a:sysClr val="windowText" lastClr="000000"/>
              </a:solidFill>
            </a:rPr>
            <a:t>Se utiliza el Sistema Arancelario Centroamericano (SAC) </a:t>
          </a:r>
          <a:r>
            <a:rPr lang="es-CR" sz="1100">
              <a:solidFill>
                <a:sysClr val="windowText" lastClr="000000"/>
              </a:solidFill>
              <a:effectLst/>
              <a:latin typeface="+mn-lt"/>
              <a:ea typeface="+mn-ea"/>
              <a:cs typeface="+mn-cs"/>
            </a:rPr>
            <a:t>para presentar la información, </a:t>
          </a:r>
          <a:r>
            <a:rPr lang="es-CR" sz="1100">
              <a:solidFill>
                <a:sysClr val="windowText" lastClr="000000"/>
              </a:solidFill>
            </a:rPr>
            <a:t>y de acuerdo a esta clasificación se detallan las exportaciones e importaciones por sectores productivos: </a:t>
          </a:r>
        </a:p>
        <a:p>
          <a:pPr marL="628650" lvl="1" indent="-171450" algn="just">
            <a:spcBef>
              <a:spcPts val="400"/>
            </a:spcBef>
            <a:spcAft>
              <a:spcPts val="400"/>
            </a:spcAft>
            <a:buFont typeface="Arial" panose="020B0604020202020204" pitchFamily="34" charset="0"/>
            <a:buChar char="•"/>
          </a:pPr>
          <a:r>
            <a:rPr lang="es-CR" sz="1100">
              <a:solidFill>
                <a:sysClr val="windowText" lastClr="000000"/>
              </a:solidFill>
              <a:effectLst/>
              <a:latin typeface="+mn-lt"/>
              <a:ea typeface="+mn-ea"/>
              <a:cs typeface="+mn-cs"/>
            </a:rPr>
            <a:t>Pecuario:  productos incluidos en los capítulos del 01 al 02 y del 04 al 05 del SAC</a:t>
          </a:r>
        </a:p>
        <a:p>
          <a:pPr marL="628650" lvl="1" indent="-171450" algn="just">
            <a:spcBef>
              <a:spcPts val="400"/>
            </a:spcBef>
            <a:spcAft>
              <a:spcPts val="400"/>
            </a:spcAft>
            <a:buFont typeface="Arial" panose="020B0604020202020204" pitchFamily="34" charset="0"/>
            <a:buChar char="•"/>
          </a:pPr>
          <a:r>
            <a:rPr lang="es-CR" sz="1100">
              <a:solidFill>
                <a:sysClr val="windowText" lastClr="000000"/>
              </a:solidFill>
              <a:effectLst/>
              <a:latin typeface="+mn-lt"/>
              <a:ea typeface="+mn-ea"/>
              <a:cs typeface="+mn-cs"/>
            </a:rPr>
            <a:t>Pesca: productos incluidos en el capítulo 03 del SAC. </a:t>
          </a:r>
        </a:p>
        <a:p>
          <a:pPr marL="628650" lvl="1" indent="-171450" algn="just">
            <a:spcBef>
              <a:spcPts val="400"/>
            </a:spcBef>
            <a:spcAft>
              <a:spcPts val="400"/>
            </a:spcAft>
            <a:buFont typeface="Arial" panose="020B0604020202020204" pitchFamily="34" charset="0"/>
            <a:buChar char="•"/>
          </a:pPr>
          <a:r>
            <a:rPr lang="es-CR" sz="1100">
              <a:solidFill>
                <a:sysClr val="windowText" lastClr="000000"/>
              </a:solidFill>
              <a:effectLst/>
              <a:latin typeface="+mn-lt"/>
              <a:ea typeface="+mn-ea"/>
              <a:cs typeface="+mn-cs"/>
            </a:rPr>
            <a:t>Agrícola: productos incluidos en los capítulos del 06 al 14 del SAC. </a:t>
          </a:r>
        </a:p>
        <a:p>
          <a:pPr marL="628650" lvl="1" indent="-171450" algn="just">
            <a:spcBef>
              <a:spcPts val="400"/>
            </a:spcBef>
            <a:spcAft>
              <a:spcPts val="400"/>
            </a:spcAft>
            <a:buFont typeface="Arial" panose="020B0604020202020204" pitchFamily="34" charset="0"/>
            <a:buChar char="•"/>
          </a:pPr>
          <a:r>
            <a:rPr lang="es-CR" sz="1100">
              <a:solidFill>
                <a:sysClr val="windowText" lastClr="000000"/>
              </a:solidFill>
              <a:effectLst/>
              <a:latin typeface="+mn-lt"/>
              <a:ea typeface="+mn-ea"/>
              <a:cs typeface="+mn-cs"/>
            </a:rPr>
            <a:t>Industria alimentaria: productos incluidos en los capítulos del 15 al 24 del SAC. </a:t>
          </a:r>
        </a:p>
        <a:p>
          <a:pPr marL="628650" lvl="1" indent="-171450" algn="just">
            <a:spcBef>
              <a:spcPts val="400"/>
            </a:spcBef>
            <a:spcAft>
              <a:spcPts val="400"/>
            </a:spcAft>
            <a:buFont typeface="Arial" panose="020B0604020202020204" pitchFamily="34" charset="0"/>
            <a:buChar char="•"/>
          </a:pPr>
          <a:r>
            <a:rPr lang="es-CR" sz="1100">
              <a:solidFill>
                <a:sysClr val="windowText" lastClr="000000"/>
              </a:solidFill>
              <a:effectLst/>
              <a:latin typeface="+mn-lt"/>
              <a:ea typeface="+mn-ea"/>
              <a:cs typeface="+mn-cs"/>
            </a:rPr>
            <a:t>Industria agromanufacturera: productos incluidos en los capítulos 41 (4101, 4102, 4103), 44 (4401, 4402, 4403), 50 (5001, 5002, 5003) y 52 (5201, 5202, 5203) del SAC. </a:t>
          </a:r>
        </a:p>
        <a:p>
          <a:pPr marL="628650" lvl="1" indent="-171450" algn="just">
            <a:spcBef>
              <a:spcPts val="400"/>
            </a:spcBef>
            <a:spcAft>
              <a:spcPts val="400"/>
            </a:spcAft>
            <a:buFont typeface="Arial" panose="020B0604020202020204" pitchFamily="34" charset="0"/>
            <a:buChar char="•"/>
          </a:pPr>
          <a:r>
            <a:rPr lang="es-CR" sz="1100">
              <a:solidFill>
                <a:sysClr val="windowText" lastClr="000000"/>
              </a:solidFill>
              <a:effectLst/>
              <a:latin typeface="+mn-lt"/>
              <a:ea typeface="+mn-ea"/>
              <a:cs typeface="+mn-cs"/>
            </a:rPr>
            <a:t>Industria química, maquinaria y equipos: </a:t>
          </a:r>
          <a:r>
            <a:rPr lang="es-ES" sz="1100">
              <a:solidFill>
                <a:sysClr val="windowText" lastClr="000000"/>
              </a:solidFill>
              <a:effectLst/>
              <a:latin typeface="+mn-lt"/>
              <a:ea typeface="+mn-ea"/>
              <a:cs typeface="+mn-cs"/>
            </a:rPr>
            <a:t>productos </a:t>
          </a:r>
          <a:r>
            <a:rPr lang="es-CR" sz="1100">
              <a:solidFill>
                <a:sysClr val="windowText" lastClr="000000"/>
              </a:solidFill>
              <a:effectLst/>
              <a:latin typeface="+mn-lt"/>
              <a:ea typeface="+mn-ea"/>
              <a:cs typeface="+mn-cs"/>
            </a:rPr>
            <a:t>de uso agropecuario </a:t>
          </a:r>
          <a:r>
            <a:rPr lang="es-ES" sz="1100">
              <a:solidFill>
                <a:sysClr val="windowText" lastClr="000000"/>
              </a:solidFill>
              <a:effectLst/>
              <a:latin typeface="+mn-lt"/>
              <a:ea typeface="+mn-ea"/>
              <a:cs typeface="+mn-cs"/>
            </a:rPr>
            <a:t>incluidos en los capítulos 31, 38, 82 y 84 del SAC</a:t>
          </a:r>
          <a:r>
            <a:rPr lang="es-CR" sz="1100">
              <a:solidFill>
                <a:sysClr val="windowText" lastClr="000000"/>
              </a:solidFill>
              <a:effectLst/>
              <a:latin typeface="+mn-lt"/>
              <a:ea typeface="+mn-ea"/>
              <a:cs typeface="+mn-cs"/>
            </a:rPr>
            <a:t>.</a:t>
          </a:r>
        </a:p>
        <a:p>
          <a:pPr marL="0" marR="0" lvl="0" indent="0" algn="just" defTabSz="914400" eaLnBrk="1" fontAlgn="auto" latinLnBrk="0" hangingPunct="1">
            <a:lnSpc>
              <a:spcPct val="100000"/>
            </a:lnSpc>
            <a:spcBef>
              <a:spcPts val="400"/>
            </a:spcBef>
            <a:spcAft>
              <a:spcPts val="400"/>
            </a:spcAft>
            <a:buClrTx/>
            <a:buSzTx/>
            <a:buFont typeface="Arial" panose="020B0604020202020204" pitchFamily="34" charset="0"/>
            <a:buNone/>
            <a:tabLst/>
            <a:defRPr/>
          </a:pPr>
          <a:r>
            <a:rPr lang="es-CR" sz="1100">
              <a:solidFill>
                <a:sysClr val="windowText" lastClr="000000"/>
              </a:solidFill>
              <a:latin typeface="+mn-lt"/>
              <a:ea typeface="+mn-ea"/>
              <a:cs typeface="+mn-cs"/>
            </a:rPr>
            <a:t>Cabe señalar que en abril de 2022 los sistemas informáticos del Ministerio de Hacienda fueron hackeados, lo que afectó entre otros el Sistema de Tecnología de Información para el Control Aduanero (TICA), lo que impidió el acceso de información para los meses de abril a junio; debido a lo anterior el BCCR realizó un proceso de restauración de información posterior al ciberataque</a:t>
          </a:r>
          <a:r>
            <a:rPr lang="es-CR" sz="1100">
              <a:solidFill>
                <a:schemeClr val="accent6"/>
              </a:solidFill>
              <a:latin typeface="+mn-lt"/>
              <a:ea typeface="+mn-ea"/>
              <a:cs typeface="+mn-cs"/>
            </a:rPr>
            <a:t>.</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581025</xdr:colOff>
      <xdr:row>35</xdr:row>
      <xdr:rowOff>104775</xdr:rowOff>
    </xdr:from>
    <xdr:to>
      <xdr:col>4</xdr:col>
      <xdr:colOff>323850</xdr:colOff>
      <xdr:row>50</xdr:row>
      <xdr:rowOff>95250</xdr:rowOff>
    </xdr:to>
    <xdr:graphicFrame macro="">
      <xdr:nvGraphicFramePr>
        <xdr:cNvPr id="2" name="1 Gráfico">
          <a:extLst>
            <a:ext uri="{FF2B5EF4-FFF2-40B4-BE49-F238E27FC236}">
              <a16:creationId xmlns=""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2</xdr:row>
      <xdr:rowOff>0</xdr:rowOff>
    </xdr:from>
    <xdr:to>
      <xdr:col>6</xdr:col>
      <xdr:colOff>371476</xdr:colOff>
      <xdr:row>3</xdr:row>
      <xdr:rowOff>47625</xdr:rowOff>
    </xdr:to>
    <xdr:sp macro="" textlink="">
      <xdr:nvSpPr>
        <xdr:cNvPr id="3" name="Flecha: pentágono 21">
          <a:hlinkClick xmlns:r="http://schemas.openxmlformats.org/officeDocument/2006/relationships" r:id="rId2"/>
          <a:extLst>
            <a:ext uri="{FF2B5EF4-FFF2-40B4-BE49-F238E27FC236}">
              <a16:creationId xmlns="" xmlns:a16="http://schemas.microsoft.com/office/drawing/2014/main" id="{00000000-0008-0000-0300-000005000000}"/>
            </a:ext>
          </a:extLst>
        </xdr:cNvPr>
        <xdr:cNvSpPr/>
      </xdr:nvSpPr>
      <xdr:spPr>
        <a:xfrm flipH="1">
          <a:off x="4972050" y="571500"/>
          <a:ext cx="1133476" cy="390525"/>
        </a:xfrm>
        <a:prstGeom prst="homePlate">
          <a:avLst>
            <a:gd name="adj" fmla="val 34000"/>
          </a:avLst>
        </a:prstGeom>
        <a:solidFill>
          <a:schemeClr val="bg1">
            <a:lumMod val="95000"/>
          </a:schemeClr>
        </a:solidFill>
        <a:ln>
          <a:solidFill>
            <a:schemeClr val="bg1">
              <a:lumMod val="85000"/>
            </a:schemeClr>
          </a:solidFill>
        </a:ln>
      </xdr:spPr>
      <xdr:style>
        <a:lnRef idx="1">
          <a:schemeClr val="accent3"/>
        </a:lnRef>
        <a:fillRef idx="2">
          <a:schemeClr val="accent3"/>
        </a:fillRef>
        <a:effectRef idx="1">
          <a:schemeClr val="accent3"/>
        </a:effectRef>
        <a:fontRef idx="minor">
          <a:schemeClr val="dk1"/>
        </a:fontRef>
      </xdr:style>
      <xdr:txBody>
        <a:bodyPr wrap="square" rtlCol="0" anchor="ctr"/>
        <a:lstStyle>
          <a:defPPr>
            <a:defRPr lang="es-CR"/>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R" sz="1200" b="1">
              <a:solidFill>
                <a:schemeClr val="accent1">
                  <a:lumMod val="75000"/>
                </a:schemeClr>
              </a:solidFill>
            </a:rPr>
            <a:t>ÍNDICE</a:t>
          </a:r>
        </a:p>
      </xdr:txBody>
    </xdr:sp>
    <xdr:clientData/>
  </xdr:twoCellAnchor>
</xdr:wsDr>
</file>

<file path=xl/drawings/drawing21.xml><?xml version="1.0" encoding="utf-8"?>
<c:userShapes xmlns:c="http://schemas.openxmlformats.org/drawingml/2006/chart">
  <cdr:relSizeAnchor xmlns:cdr="http://schemas.openxmlformats.org/drawingml/2006/chartDrawing">
    <cdr:from>
      <cdr:x>0.07297</cdr:x>
      <cdr:y>0.92746</cdr:y>
    </cdr:from>
    <cdr:to>
      <cdr:x>0.22415</cdr:x>
      <cdr:y>1</cdr:y>
    </cdr:to>
    <cdr:sp macro="" textlink="">
      <cdr:nvSpPr>
        <cdr:cNvPr id="3" name="CuadroTexto 1"/>
        <cdr:cNvSpPr txBox="1"/>
      </cdr:nvSpPr>
      <cdr:spPr>
        <a:xfrm xmlns:a="http://schemas.openxmlformats.org/drawingml/2006/main">
          <a:off x="441325" y="3409950"/>
          <a:ext cx="914400" cy="2667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R" sz="800"/>
            <a:t>Fuente: Sepsa con información del BCCR</a:t>
          </a: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463791</xdr:colOff>
      <xdr:row>29</xdr:row>
      <xdr:rowOff>60685</xdr:rowOff>
    </xdr:from>
    <xdr:to>
      <xdr:col>5</xdr:col>
      <xdr:colOff>486171</xdr:colOff>
      <xdr:row>44</xdr:row>
      <xdr:rowOff>109141</xdr:rowOff>
    </xdr:to>
    <xdr:graphicFrame macro="">
      <xdr:nvGraphicFramePr>
        <xdr:cNvPr id="2" name="1 Gráfico">
          <a:extLst>
            <a:ext uri="{FF2B5EF4-FFF2-40B4-BE49-F238E27FC236}">
              <a16:creationId xmlns=""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0</xdr:row>
      <xdr:rowOff>0</xdr:rowOff>
    </xdr:from>
    <xdr:to>
      <xdr:col>1</xdr:col>
      <xdr:colOff>9525</xdr:colOff>
      <xdr:row>0</xdr:row>
      <xdr:rowOff>9525</xdr:rowOff>
    </xdr:to>
    <xdr:pic>
      <xdr:nvPicPr>
        <xdr:cNvPr id="3" name="Imagen 2" descr="[Collapse]">
          <a:extLst>
            <a:ext uri="{FF2B5EF4-FFF2-40B4-BE49-F238E27FC236}">
              <a16:creationId xmlns=""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2025"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0</xdr:row>
      <xdr:rowOff>0</xdr:rowOff>
    </xdr:from>
    <xdr:to>
      <xdr:col>1</xdr:col>
      <xdr:colOff>9525</xdr:colOff>
      <xdr:row>0</xdr:row>
      <xdr:rowOff>9525</xdr:rowOff>
    </xdr:to>
    <xdr:pic>
      <xdr:nvPicPr>
        <xdr:cNvPr id="4" name="Imagen 3" descr="[Collapse]">
          <a:extLst>
            <a:ext uri="{FF2B5EF4-FFF2-40B4-BE49-F238E27FC236}">
              <a16:creationId xmlns="" xmlns:a16="http://schemas.microsoft.com/office/drawing/2014/main" id="{00000000-0008-0000-12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2025"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0</xdr:row>
      <xdr:rowOff>0</xdr:rowOff>
    </xdr:from>
    <xdr:to>
      <xdr:col>2</xdr:col>
      <xdr:colOff>9525</xdr:colOff>
      <xdr:row>0</xdr:row>
      <xdr:rowOff>9525</xdr:rowOff>
    </xdr:to>
    <xdr:pic>
      <xdr:nvPicPr>
        <xdr:cNvPr id="5" name="Imagen 4" descr="[Expand]">
          <a:extLst>
            <a:ext uri="{FF2B5EF4-FFF2-40B4-BE49-F238E27FC236}">
              <a16:creationId xmlns="" xmlns:a16="http://schemas.microsoft.com/office/drawing/2014/main" id="{00000000-0008-0000-12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0</xdr:col>
      <xdr:colOff>9525</xdr:colOff>
      <xdr:row>0</xdr:row>
      <xdr:rowOff>9525</xdr:rowOff>
    </xdr:to>
    <xdr:pic>
      <xdr:nvPicPr>
        <xdr:cNvPr id="6" name="Imagen 5" descr="[Collapse]">
          <a:extLst>
            <a:ext uri="{FF2B5EF4-FFF2-40B4-BE49-F238E27FC236}">
              <a16:creationId xmlns="" xmlns:a16="http://schemas.microsoft.com/office/drawing/2014/main" id="{00000000-0008-0000-12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09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0</xdr:row>
      <xdr:rowOff>0</xdr:rowOff>
    </xdr:from>
    <xdr:to>
      <xdr:col>1</xdr:col>
      <xdr:colOff>9525</xdr:colOff>
      <xdr:row>0</xdr:row>
      <xdr:rowOff>9525</xdr:rowOff>
    </xdr:to>
    <xdr:pic>
      <xdr:nvPicPr>
        <xdr:cNvPr id="7" name="Imagen 6" descr="[Collapse]">
          <a:extLst>
            <a:ext uri="{FF2B5EF4-FFF2-40B4-BE49-F238E27FC236}">
              <a16:creationId xmlns="" xmlns:a16="http://schemas.microsoft.com/office/drawing/2014/main" id="{00000000-0008-0000-12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2025" y="809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0</xdr:row>
      <xdr:rowOff>0</xdr:rowOff>
    </xdr:from>
    <xdr:to>
      <xdr:col>1</xdr:col>
      <xdr:colOff>9525</xdr:colOff>
      <xdr:row>0</xdr:row>
      <xdr:rowOff>9525</xdr:rowOff>
    </xdr:to>
    <xdr:pic>
      <xdr:nvPicPr>
        <xdr:cNvPr id="8" name="Imagen 7" descr="[Collapse]">
          <a:extLst>
            <a:ext uri="{FF2B5EF4-FFF2-40B4-BE49-F238E27FC236}">
              <a16:creationId xmlns="" xmlns:a16="http://schemas.microsoft.com/office/drawing/2014/main" id="{00000000-0008-0000-12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2025" y="809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0</xdr:row>
      <xdr:rowOff>0</xdr:rowOff>
    </xdr:from>
    <xdr:to>
      <xdr:col>2</xdr:col>
      <xdr:colOff>9525</xdr:colOff>
      <xdr:row>0</xdr:row>
      <xdr:rowOff>9525</xdr:rowOff>
    </xdr:to>
    <xdr:pic>
      <xdr:nvPicPr>
        <xdr:cNvPr id="9" name="Imagen 8" descr="[Expand]">
          <a:extLst>
            <a:ext uri="{FF2B5EF4-FFF2-40B4-BE49-F238E27FC236}">
              <a16:creationId xmlns="" xmlns:a16="http://schemas.microsoft.com/office/drawing/2014/main" id="{00000000-0008-0000-12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67100" y="809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0</xdr:col>
      <xdr:colOff>9525</xdr:colOff>
      <xdr:row>0</xdr:row>
      <xdr:rowOff>9525</xdr:rowOff>
    </xdr:to>
    <xdr:pic>
      <xdr:nvPicPr>
        <xdr:cNvPr id="10" name="Imagen 9" descr="[Collapse]">
          <a:extLst>
            <a:ext uri="{FF2B5EF4-FFF2-40B4-BE49-F238E27FC236}">
              <a16:creationId xmlns="" xmlns:a16="http://schemas.microsoft.com/office/drawing/2014/main" id="{00000000-0008-0000-12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2192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0</xdr:row>
      <xdr:rowOff>0</xdr:rowOff>
    </xdr:from>
    <xdr:to>
      <xdr:col>1</xdr:col>
      <xdr:colOff>9525</xdr:colOff>
      <xdr:row>0</xdr:row>
      <xdr:rowOff>9525</xdr:rowOff>
    </xdr:to>
    <xdr:pic>
      <xdr:nvPicPr>
        <xdr:cNvPr id="11" name="Imagen 10" descr="[Collapse]">
          <a:extLst>
            <a:ext uri="{FF2B5EF4-FFF2-40B4-BE49-F238E27FC236}">
              <a16:creationId xmlns="" xmlns:a16="http://schemas.microsoft.com/office/drawing/2014/main" id="{00000000-0008-0000-12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2025" y="12192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0</xdr:row>
      <xdr:rowOff>0</xdr:rowOff>
    </xdr:from>
    <xdr:to>
      <xdr:col>1</xdr:col>
      <xdr:colOff>9525</xdr:colOff>
      <xdr:row>0</xdr:row>
      <xdr:rowOff>9525</xdr:rowOff>
    </xdr:to>
    <xdr:pic>
      <xdr:nvPicPr>
        <xdr:cNvPr id="12" name="Imagen 11" descr="[Collapse]">
          <a:extLst>
            <a:ext uri="{FF2B5EF4-FFF2-40B4-BE49-F238E27FC236}">
              <a16:creationId xmlns="" xmlns:a16="http://schemas.microsoft.com/office/drawing/2014/main" id="{00000000-0008-0000-1200-00000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2025" y="12192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0</xdr:row>
      <xdr:rowOff>0</xdr:rowOff>
    </xdr:from>
    <xdr:to>
      <xdr:col>2</xdr:col>
      <xdr:colOff>9525</xdr:colOff>
      <xdr:row>0</xdr:row>
      <xdr:rowOff>9525</xdr:rowOff>
    </xdr:to>
    <xdr:pic>
      <xdr:nvPicPr>
        <xdr:cNvPr id="13" name="Imagen 12" descr="[Expand]">
          <a:extLst>
            <a:ext uri="{FF2B5EF4-FFF2-40B4-BE49-F238E27FC236}">
              <a16:creationId xmlns="" xmlns:a16="http://schemas.microsoft.com/office/drawing/2014/main" id="{00000000-0008-0000-12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67100" y="12192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0</xdr:row>
      <xdr:rowOff>0</xdr:rowOff>
    </xdr:from>
    <xdr:to>
      <xdr:col>2</xdr:col>
      <xdr:colOff>9525</xdr:colOff>
      <xdr:row>0</xdr:row>
      <xdr:rowOff>9525</xdr:rowOff>
    </xdr:to>
    <xdr:pic>
      <xdr:nvPicPr>
        <xdr:cNvPr id="14" name="Imagen 13" descr="[Expand]">
          <a:extLst>
            <a:ext uri="{FF2B5EF4-FFF2-40B4-BE49-F238E27FC236}">
              <a16:creationId xmlns="" xmlns:a16="http://schemas.microsoft.com/office/drawing/2014/main" id="{00000000-0008-0000-12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67100" y="1419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0</xdr:row>
      <xdr:rowOff>0</xdr:rowOff>
    </xdr:from>
    <xdr:to>
      <xdr:col>2</xdr:col>
      <xdr:colOff>9525</xdr:colOff>
      <xdr:row>0</xdr:row>
      <xdr:rowOff>9525</xdr:rowOff>
    </xdr:to>
    <xdr:pic>
      <xdr:nvPicPr>
        <xdr:cNvPr id="15" name="Imagen 14" descr="[Expand]">
          <a:extLst>
            <a:ext uri="{FF2B5EF4-FFF2-40B4-BE49-F238E27FC236}">
              <a16:creationId xmlns="" xmlns:a16="http://schemas.microsoft.com/office/drawing/2014/main" id="{00000000-0008-0000-12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67100" y="1619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0</xdr:row>
      <xdr:rowOff>0</xdr:rowOff>
    </xdr:from>
    <xdr:to>
      <xdr:col>2</xdr:col>
      <xdr:colOff>9525</xdr:colOff>
      <xdr:row>0</xdr:row>
      <xdr:rowOff>9525</xdr:rowOff>
    </xdr:to>
    <xdr:pic>
      <xdr:nvPicPr>
        <xdr:cNvPr id="16" name="Imagen 15" descr="[Expand]">
          <a:extLst>
            <a:ext uri="{FF2B5EF4-FFF2-40B4-BE49-F238E27FC236}">
              <a16:creationId xmlns="" xmlns:a16="http://schemas.microsoft.com/office/drawing/2014/main" id="{00000000-0008-0000-1200-00001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67100" y="1819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0</xdr:row>
      <xdr:rowOff>0</xdr:rowOff>
    </xdr:from>
    <xdr:to>
      <xdr:col>2</xdr:col>
      <xdr:colOff>9525</xdr:colOff>
      <xdr:row>0</xdr:row>
      <xdr:rowOff>9525</xdr:rowOff>
    </xdr:to>
    <xdr:pic>
      <xdr:nvPicPr>
        <xdr:cNvPr id="17" name="Imagen 16" descr="[Expand]">
          <a:extLst>
            <a:ext uri="{FF2B5EF4-FFF2-40B4-BE49-F238E27FC236}">
              <a16:creationId xmlns="" xmlns:a16="http://schemas.microsoft.com/office/drawing/2014/main" id="{00000000-0008-0000-1200-00001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67100" y="2019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0</xdr:row>
      <xdr:rowOff>0</xdr:rowOff>
    </xdr:from>
    <xdr:to>
      <xdr:col>2</xdr:col>
      <xdr:colOff>9525</xdr:colOff>
      <xdr:row>0</xdr:row>
      <xdr:rowOff>9525</xdr:rowOff>
    </xdr:to>
    <xdr:pic>
      <xdr:nvPicPr>
        <xdr:cNvPr id="18" name="Imagen 17" descr="[Expand]">
          <a:extLst>
            <a:ext uri="{FF2B5EF4-FFF2-40B4-BE49-F238E27FC236}">
              <a16:creationId xmlns="" xmlns:a16="http://schemas.microsoft.com/office/drawing/2014/main" id="{00000000-0008-0000-1200-00001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67100"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0</xdr:row>
      <xdr:rowOff>0</xdr:rowOff>
    </xdr:from>
    <xdr:to>
      <xdr:col>1</xdr:col>
      <xdr:colOff>9525</xdr:colOff>
      <xdr:row>0</xdr:row>
      <xdr:rowOff>9525</xdr:rowOff>
    </xdr:to>
    <xdr:pic>
      <xdr:nvPicPr>
        <xdr:cNvPr id="19" name="Imagen 18" descr="[Collapse]">
          <a:extLst>
            <a:ext uri="{FF2B5EF4-FFF2-40B4-BE49-F238E27FC236}">
              <a16:creationId xmlns="" xmlns:a16="http://schemas.microsoft.com/office/drawing/2014/main" id="{00000000-0008-0000-1200-00001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2025" y="2419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0</xdr:row>
      <xdr:rowOff>0</xdr:rowOff>
    </xdr:from>
    <xdr:to>
      <xdr:col>1</xdr:col>
      <xdr:colOff>9525</xdr:colOff>
      <xdr:row>0</xdr:row>
      <xdr:rowOff>9525</xdr:rowOff>
    </xdr:to>
    <xdr:pic>
      <xdr:nvPicPr>
        <xdr:cNvPr id="20" name="Imagen 19" descr="[Collapse]">
          <a:extLst>
            <a:ext uri="{FF2B5EF4-FFF2-40B4-BE49-F238E27FC236}">
              <a16:creationId xmlns="" xmlns:a16="http://schemas.microsoft.com/office/drawing/2014/main" id="{00000000-0008-0000-1200-00001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2025" y="2419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0</xdr:row>
      <xdr:rowOff>0</xdr:rowOff>
    </xdr:from>
    <xdr:to>
      <xdr:col>2</xdr:col>
      <xdr:colOff>9525</xdr:colOff>
      <xdr:row>0</xdr:row>
      <xdr:rowOff>9525</xdr:rowOff>
    </xdr:to>
    <xdr:pic>
      <xdr:nvPicPr>
        <xdr:cNvPr id="21" name="Imagen 20" descr="[Expand]">
          <a:extLst>
            <a:ext uri="{FF2B5EF4-FFF2-40B4-BE49-F238E27FC236}">
              <a16:creationId xmlns="" xmlns:a16="http://schemas.microsoft.com/office/drawing/2014/main" id="{00000000-0008-0000-12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67100" y="2419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0</xdr:col>
      <xdr:colOff>9525</xdr:colOff>
      <xdr:row>0</xdr:row>
      <xdr:rowOff>9525</xdr:rowOff>
    </xdr:to>
    <xdr:pic>
      <xdr:nvPicPr>
        <xdr:cNvPr id="22" name="Imagen 21" descr="[Collapse]">
          <a:extLst>
            <a:ext uri="{FF2B5EF4-FFF2-40B4-BE49-F238E27FC236}">
              <a16:creationId xmlns="" xmlns:a16="http://schemas.microsoft.com/office/drawing/2014/main" id="{00000000-0008-0000-1200-00001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0</xdr:row>
      <xdr:rowOff>0</xdr:rowOff>
    </xdr:from>
    <xdr:to>
      <xdr:col>1</xdr:col>
      <xdr:colOff>9525</xdr:colOff>
      <xdr:row>0</xdr:row>
      <xdr:rowOff>9525</xdr:rowOff>
    </xdr:to>
    <xdr:pic>
      <xdr:nvPicPr>
        <xdr:cNvPr id="23" name="Imagen 22" descr="[Collapse]">
          <a:extLst>
            <a:ext uri="{FF2B5EF4-FFF2-40B4-BE49-F238E27FC236}">
              <a16:creationId xmlns="" xmlns:a16="http://schemas.microsoft.com/office/drawing/2014/main" id="{00000000-0008-0000-1200-00001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2025" y="2962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0</xdr:row>
      <xdr:rowOff>0</xdr:rowOff>
    </xdr:from>
    <xdr:to>
      <xdr:col>1</xdr:col>
      <xdr:colOff>9525</xdr:colOff>
      <xdr:row>0</xdr:row>
      <xdr:rowOff>9525</xdr:rowOff>
    </xdr:to>
    <xdr:pic>
      <xdr:nvPicPr>
        <xdr:cNvPr id="24" name="Imagen 23" descr="[Collapse]">
          <a:extLst>
            <a:ext uri="{FF2B5EF4-FFF2-40B4-BE49-F238E27FC236}">
              <a16:creationId xmlns="" xmlns:a16="http://schemas.microsoft.com/office/drawing/2014/main" id="{00000000-0008-0000-1200-00001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2025" y="2962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0</xdr:row>
      <xdr:rowOff>0</xdr:rowOff>
    </xdr:from>
    <xdr:to>
      <xdr:col>2</xdr:col>
      <xdr:colOff>9525</xdr:colOff>
      <xdr:row>0</xdr:row>
      <xdr:rowOff>9525</xdr:rowOff>
    </xdr:to>
    <xdr:pic>
      <xdr:nvPicPr>
        <xdr:cNvPr id="25" name="Imagen 24" descr="[Expand]">
          <a:extLst>
            <a:ext uri="{FF2B5EF4-FFF2-40B4-BE49-F238E27FC236}">
              <a16:creationId xmlns="" xmlns:a16="http://schemas.microsoft.com/office/drawing/2014/main" id="{00000000-0008-0000-1200-00001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67100" y="2962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0</xdr:row>
      <xdr:rowOff>0</xdr:rowOff>
    </xdr:from>
    <xdr:to>
      <xdr:col>2</xdr:col>
      <xdr:colOff>9525</xdr:colOff>
      <xdr:row>0</xdr:row>
      <xdr:rowOff>9525</xdr:rowOff>
    </xdr:to>
    <xdr:pic>
      <xdr:nvPicPr>
        <xdr:cNvPr id="26" name="Imagen 25" descr="[Expand]">
          <a:extLst>
            <a:ext uri="{FF2B5EF4-FFF2-40B4-BE49-F238E27FC236}">
              <a16:creationId xmlns="" xmlns:a16="http://schemas.microsoft.com/office/drawing/2014/main" id="{00000000-0008-0000-1200-00001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67100" y="3162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0</xdr:col>
      <xdr:colOff>9525</xdr:colOff>
      <xdr:row>0</xdr:row>
      <xdr:rowOff>9525</xdr:rowOff>
    </xdr:to>
    <xdr:pic>
      <xdr:nvPicPr>
        <xdr:cNvPr id="27" name="Imagen 26" descr="[Collapse]">
          <a:extLst>
            <a:ext uri="{FF2B5EF4-FFF2-40B4-BE49-F238E27FC236}">
              <a16:creationId xmlns="" xmlns:a16="http://schemas.microsoft.com/office/drawing/2014/main" id="{00000000-0008-0000-1200-00001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62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0</xdr:row>
      <xdr:rowOff>0</xdr:rowOff>
    </xdr:from>
    <xdr:to>
      <xdr:col>1</xdr:col>
      <xdr:colOff>9525</xdr:colOff>
      <xdr:row>0</xdr:row>
      <xdr:rowOff>9525</xdr:rowOff>
    </xdr:to>
    <xdr:pic>
      <xdr:nvPicPr>
        <xdr:cNvPr id="28" name="Imagen 27" descr="[Collapse]">
          <a:extLst>
            <a:ext uri="{FF2B5EF4-FFF2-40B4-BE49-F238E27FC236}">
              <a16:creationId xmlns="" xmlns:a16="http://schemas.microsoft.com/office/drawing/2014/main" id="{00000000-0008-0000-1200-00001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2025" y="3362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0</xdr:row>
      <xdr:rowOff>0</xdr:rowOff>
    </xdr:from>
    <xdr:to>
      <xdr:col>1</xdr:col>
      <xdr:colOff>9525</xdr:colOff>
      <xdr:row>0</xdr:row>
      <xdr:rowOff>9525</xdr:rowOff>
    </xdr:to>
    <xdr:pic>
      <xdr:nvPicPr>
        <xdr:cNvPr id="29" name="Imagen 28" descr="[Collapse]">
          <a:extLst>
            <a:ext uri="{FF2B5EF4-FFF2-40B4-BE49-F238E27FC236}">
              <a16:creationId xmlns="" xmlns:a16="http://schemas.microsoft.com/office/drawing/2014/main" id="{00000000-0008-0000-1200-00001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2025" y="3362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0</xdr:row>
      <xdr:rowOff>0</xdr:rowOff>
    </xdr:from>
    <xdr:to>
      <xdr:col>2</xdr:col>
      <xdr:colOff>9525</xdr:colOff>
      <xdr:row>0</xdr:row>
      <xdr:rowOff>9525</xdr:rowOff>
    </xdr:to>
    <xdr:pic>
      <xdr:nvPicPr>
        <xdr:cNvPr id="30" name="Imagen 29" descr="[Expand]">
          <a:extLst>
            <a:ext uri="{FF2B5EF4-FFF2-40B4-BE49-F238E27FC236}">
              <a16:creationId xmlns="" xmlns:a16="http://schemas.microsoft.com/office/drawing/2014/main" id="{00000000-0008-0000-1200-00001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67100" y="3362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0</xdr:col>
      <xdr:colOff>9525</xdr:colOff>
      <xdr:row>0</xdr:row>
      <xdr:rowOff>9525</xdr:rowOff>
    </xdr:to>
    <xdr:pic>
      <xdr:nvPicPr>
        <xdr:cNvPr id="31" name="Imagen 30" descr="[Collapse]">
          <a:extLst>
            <a:ext uri="{FF2B5EF4-FFF2-40B4-BE49-F238E27FC236}">
              <a16:creationId xmlns="" xmlns:a16="http://schemas.microsoft.com/office/drawing/2014/main" id="{00000000-0008-0000-1200-00001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771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0</xdr:row>
      <xdr:rowOff>0</xdr:rowOff>
    </xdr:from>
    <xdr:to>
      <xdr:col>1</xdr:col>
      <xdr:colOff>9525</xdr:colOff>
      <xdr:row>0</xdr:row>
      <xdr:rowOff>9525</xdr:rowOff>
    </xdr:to>
    <xdr:pic>
      <xdr:nvPicPr>
        <xdr:cNvPr id="32" name="Imagen 31" descr="[Collapse]">
          <a:extLst>
            <a:ext uri="{FF2B5EF4-FFF2-40B4-BE49-F238E27FC236}">
              <a16:creationId xmlns="" xmlns:a16="http://schemas.microsoft.com/office/drawing/2014/main" id="{00000000-0008-0000-1200-00002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2025" y="3771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0</xdr:row>
      <xdr:rowOff>0</xdr:rowOff>
    </xdr:from>
    <xdr:to>
      <xdr:col>1</xdr:col>
      <xdr:colOff>9525</xdr:colOff>
      <xdr:row>0</xdr:row>
      <xdr:rowOff>9525</xdr:rowOff>
    </xdr:to>
    <xdr:pic>
      <xdr:nvPicPr>
        <xdr:cNvPr id="33" name="Imagen 32" descr="[Collapse]">
          <a:extLst>
            <a:ext uri="{FF2B5EF4-FFF2-40B4-BE49-F238E27FC236}">
              <a16:creationId xmlns="" xmlns:a16="http://schemas.microsoft.com/office/drawing/2014/main" id="{00000000-0008-0000-1200-00002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2025" y="3771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0</xdr:row>
      <xdr:rowOff>0</xdr:rowOff>
    </xdr:from>
    <xdr:to>
      <xdr:col>2</xdr:col>
      <xdr:colOff>9525</xdr:colOff>
      <xdr:row>0</xdr:row>
      <xdr:rowOff>9525</xdr:rowOff>
    </xdr:to>
    <xdr:pic>
      <xdr:nvPicPr>
        <xdr:cNvPr id="34" name="Imagen 33" descr="[Expand]">
          <a:extLst>
            <a:ext uri="{FF2B5EF4-FFF2-40B4-BE49-F238E27FC236}">
              <a16:creationId xmlns="" xmlns:a16="http://schemas.microsoft.com/office/drawing/2014/main" id="{00000000-0008-0000-12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67100" y="3771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0</xdr:row>
      <xdr:rowOff>0</xdr:rowOff>
    </xdr:from>
    <xdr:to>
      <xdr:col>2</xdr:col>
      <xdr:colOff>9525</xdr:colOff>
      <xdr:row>0</xdr:row>
      <xdr:rowOff>9525</xdr:rowOff>
    </xdr:to>
    <xdr:pic>
      <xdr:nvPicPr>
        <xdr:cNvPr id="35" name="Imagen 34" descr="[Expand]">
          <a:extLst>
            <a:ext uri="{FF2B5EF4-FFF2-40B4-BE49-F238E27FC236}">
              <a16:creationId xmlns="" xmlns:a16="http://schemas.microsoft.com/office/drawing/2014/main" id="{00000000-0008-0000-1200-00002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67100" y="3971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0</xdr:row>
      <xdr:rowOff>0</xdr:rowOff>
    </xdr:from>
    <xdr:to>
      <xdr:col>2</xdr:col>
      <xdr:colOff>9525</xdr:colOff>
      <xdr:row>0</xdr:row>
      <xdr:rowOff>9525</xdr:rowOff>
    </xdr:to>
    <xdr:pic>
      <xdr:nvPicPr>
        <xdr:cNvPr id="36" name="Imagen 35" descr="[Expand]">
          <a:extLst>
            <a:ext uri="{FF2B5EF4-FFF2-40B4-BE49-F238E27FC236}">
              <a16:creationId xmlns="" xmlns:a16="http://schemas.microsoft.com/office/drawing/2014/main" id="{00000000-0008-0000-1200-00002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67100" y="4171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0</xdr:row>
      <xdr:rowOff>0</xdr:rowOff>
    </xdr:from>
    <xdr:to>
      <xdr:col>2</xdr:col>
      <xdr:colOff>9525</xdr:colOff>
      <xdr:row>0</xdr:row>
      <xdr:rowOff>9525</xdr:rowOff>
    </xdr:to>
    <xdr:pic>
      <xdr:nvPicPr>
        <xdr:cNvPr id="37" name="Imagen 36" descr="[Expand]">
          <a:extLst>
            <a:ext uri="{FF2B5EF4-FFF2-40B4-BE49-F238E27FC236}">
              <a16:creationId xmlns="" xmlns:a16="http://schemas.microsoft.com/office/drawing/2014/main" id="{00000000-0008-0000-1200-00002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67100" y="4371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0</xdr:colOff>
      <xdr:row>28</xdr:row>
      <xdr:rowOff>0</xdr:rowOff>
    </xdr:from>
    <xdr:ext cx="9525" cy="9525"/>
    <xdr:pic>
      <xdr:nvPicPr>
        <xdr:cNvPr id="38" name="Imagen 37" descr="[Expand]">
          <a:extLst>
            <a:ext uri="{FF2B5EF4-FFF2-40B4-BE49-F238E27FC236}">
              <a16:creationId xmlns="" xmlns:a16="http://schemas.microsoft.com/office/drawing/2014/main" id="{00000000-0008-0000-1200-00002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1072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29</xdr:row>
      <xdr:rowOff>0</xdr:rowOff>
    </xdr:from>
    <xdr:ext cx="9525" cy="9525"/>
    <xdr:pic>
      <xdr:nvPicPr>
        <xdr:cNvPr id="39" name="Imagen 38" descr="[Expand]">
          <a:extLst>
            <a:ext uri="{FF2B5EF4-FFF2-40B4-BE49-F238E27FC236}">
              <a16:creationId xmlns="" xmlns:a16="http://schemas.microsoft.com/office/drawing/2014/main" id="{00000000-0008-0000-1200-00002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10915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30</xdr:row>
      <xdr:rowOff>0</xdr:rowOff>
    </xdr:from>
    <xdr:ext cx="9525" cy="9525"/>
    <xdr:pic>
      <xdr:nvPicPr>
        <xdr:cNvPr id="40" name="Imagen 39" descr="[Expand]">
          <a:extLst>
            <a:ext uri="{FF2B5EF4-FFF2-40B4-BE49-F238E27FC236}">
              <a16:creationId xmlns="" xmlns:a16="http://schemas.microsoft.com/office/drawing/2014/main" id="{00000000-0008-0000-1200-00002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11106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31</xdr:row>
      <xdr:rowOff>0</xdr:rowOff>
    </xdr:from>
    <xdr:ext cx="9525" cy="9525"/>
    <xdr:pic>
      <xdr:nvPicPr>
        <xdr:cNvPr id="41" name="Imagen 40" descr="[Expand]">
          <a:extLst>
            <a:ext uri="{FF2B5EF4-FFF2-40B4-BE49-F238E27FC236}">
              <a16:creationId xmlns="" xmlns:a16="http://schemas.microsoft.com/office/drawing/2014/main" id="{00000000-0008-0000-1200-00002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11296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32</xdr:row>
      <xdr:rowOff>0</xdr:rowOff>
    </xdr:from>
    <xdr:ext cx="9525" cy="9525"/>
    <xdr:pic>
      <xdr:nvPicPr>
        <xdr:cNvPr id="42" name="Imagen 41" descr="[Expand]">
          <a:extLst>
            <a:ext uri="{FF2B5EF4-FFF2-40B4-BE49-F238E27FC236}">
              <a16:creationId xmlns="" xmlns:a16="http://schemas.microsoft.com/office/drawing/2014/main" id="{00000000-0008-0000-1200-00002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11487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33</xdr:row>
      <xdr:rowOff>0</xdr:rowOff>
    </xdr:from>
    <xdr:ext cx="9525" cy="9525"/>
    <xdr:pic>
      <xdr:nvPicPr>
        <xdr:cNvPr id="43" name="Imagen 42" descr="[Expand]">
          <a:extLst>
            <a:ext uri="{FF2B5EF4-FFF2-40B4-BE49-F238E27FC236}">
              <a16:creationId xmlns="" xmlns:a16="http://schemas.microsoft.com/office/drawing/2014/main" id="{00000000-0008-0000-1200-00002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11677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28</xdr:row>
      <xdr:rowOff>0</xdr:rowOff>
    </xdr:from>
    <xdr:ext cx="9525" cy="9525"/>
    <xdr:pic>
      <xdr:nvPicPr>
        <xdr:cNvPr id="44" name="Imagen 43" descr="[Expand]">
          <a:extLst>
            <a:ext uri="{FF2B5EF4-FFF2-40B4-BE49-F238E27FC236}">
              <a16:creationId xmlns="" xmlns:a16="http://schemas.microsoft.com/office/drawing/2014/main" id="{00000000-0008-0000-1200-00002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1072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29</xdr:row>
      <xdr:rowOff>0</xdr:rowOff>
    </xdr:from>
    <xdr:ext cx="9525" cy="9525"/>
    <xdr:pic>
      <xdr:nvPicPr>
        <xdr:cNvPr id="45" name="Imagen 44" descr="[Expand]">
          <a:extLst>
            <a:ext uri="{FF2B5EF4-FFF2-40B4-BE49-F238E27FC236}">
              <a16:creationId xmlns="" xmlns:a16="http://schemas.microsoft.com/office/drawing/2014/main" id="{00000000-0008-0000-1200-00002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10915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30</xdr:row>
      <xdr:rowOff>0</xdr:rowOff>
    </xdr:from>
    <xdr:ext cx="9525" cy="9525"/>
    <xdr:pic>
      <xdr:nvPicPr>
        <xdr:cNvPr id="46" name="Imagen 45" descr="[Expand]">
          <a:extLst>
            <a:ext uri="{FF2B5EF4-FFF2-40B4-BE49-F238E27FC236}">
              <a16:creationId xmlns="" xmlns:a16="http://schemas.microsoft.com/office/drawing/2014/main" id="{00000000-0008-0000-1200-00002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11106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31</xdr:row>
      <xdr:rowOff>0</xdr:rowOff>
    </xdr:from>
    <xdr:ext cx="9525" cy="9525"/>
    <xdr:pic>
      <xdr:nvPicPr>
        <xdr:cNvPr id="47" name="Imagen 46" descr="[Expand]">
          <a:extLst>
            <a:ext uri="{FF2B5EF4-FFF2-40B4-BE49-F238E27FC236}">
              <a16:creationId xmlns="" xmlns:a16="http://schemas.microsoft.com/office/drawing/2014/main" id="{00000000-0008-0000-1200-00002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11296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6</xdr:col>
      <xdr:colOff>0</xdr:colOff>
      <xdr:row>2</xdr:row>
      <xdr:rowOff>0</xdr:rowOff>
    </xdr:from>
    <xdr:to>
      <xdr:col>7</xdr:col>
      <xdr:colOff>369492</xdr:colOff>
      <xdr:row>3</xdr:row>
      <xdr:rowOff>3571</xdr:rowOff>
    </xdr:to>
    <xdr:sp macro="" textlink="">
      <xdr:nvSpPr>
        <xdr:cNvPr id="48" name="Flecha: pentágono 21">
          <a:hlinkClick xmlns:r="http://schemas.openxmlformats.org/officeDocument/2006/relationships" r:id="rId3"/>
          <a:extLst>
            <a:ext uri="{FF2B5EF4-FFF2-40B4-BE49-F238E27FC236}">
              <a16:creationId xmlns="" xmlns:a16="http://schemas.microsoft.com/office/drawing/2014/main" id="{00000000-0008-0000-0300-000005000000}"/>
            </a:ext>
          </a:extLst>
        </xdr:cNvPr>
        <xdr:cNvSpPr/>
      </xdr:nvSpPr>
      <xdr:spPr>
        <a:xfrm flipH="1">
          <a:off x="6359922" y="5685234"/>
          <a:ext cx="1133476" cy="390525"/>
        </a:xfrm>
        <a:prstGeom prst="homePlate">
          <a:avLst>
            <a:gd name="adj" fmla="val 34000"/>
          </a:avLst>
        </a:prstGeom>
        <a:solidFill>
          <a:schemeClr val="bg1">
            <a:lumMod val="95000"/>
          </a:schemeClr>
        </a:solidFill>
        <a:ln>
          <a:solidFill>
            <a:schemeClr val="bg1">
              <a:lumMod val="85000"/>
            </a:schemeClr>
          </a:solidFill>
        </a:ln>
      </xdr:spPr>
      <xdr:style>
        <a:lnRef idx="1">
          <a:schemeClr val="accent3"/>
        </a:lnRef>
        <a:fillRef idx="2">
          <a:schemeClr val="accent3"/>
        </a:fillRef>
        <a:effectRef idx="1">
          <a:schemeClr val="accent3"/>
        </a:effectRef>
        <a:fontRef idx="minor">
          <a:schemeClr val="dk1"/>
        </a:fontRef>
      </xdr:style>
      <xdr:txBody>
        <a:bodyPr wrap="square" rtlCol="0" anchor="ctr"/>
        <a:lstStyle>
          <a:defPPr>
            <a:defRPr lang="es-CR"/>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R" sz="1200" b="1">
              <a:solidFill>
                <a:schemeClr val="accent1">
                  <a:lumMod val="75000"/>
                </a:schemeClr>
              </a:solidFill>
            </a:rPr>
            <a:t>ÍNDICE</a:t>
          </a:r>
        </a:p>
      </xdr:txBody>
    </xdr:sp>
    <xdr:clientData/>
  </xdr:twoCellAnchor>
</xdr:wsDr>
</file>

<file path=xl/drawings/drawing23.xml><?xml version="1.0" encoding="utf-8"?>
<c:userShapes xmlns:c="http://schemas.openxmlformats.org/drawingml/2006/chart">
  <cdr:relSizeAnchor xmlns:cdr="http://schemas.openxmlformats.org/drawingml/2006/chartDrawing">
    <cdr:from>
      <cdr:x>0.00756</cdr:x>
      <cdr:y>0.88482</cdr:y>
    </cdr:from>
    <cdr:to>
      <cdr:x>0.50662</cdr:x>
      <cdr:y>0.94331</cdr:y>
    </cdr:to>
    <cdr:sp macro="" textlink="">
      <cdr:nvSpPr>
        <cdr:cNvPr id="3" name="2 CuadroTexto"/>
        <cdr:cNvSpPr txBox="1"/>
      </cdr:nvSpPr>
      <cdr:spPr>
        <a:xfrm xmlns:a="http://schemas.openxmlformats.org/drawingml/2006/main">
          <a:off x="33827" y="2636181"/>
          <a:ext cx="2233062" cy="174261"/>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es-MX" sz="900"/>
            <a:t>Fuente: Sepsa, con información del BCCR</a:t>
          </a:r>
        </a:p>
      </cdr:txBody>
    </cdr:sp>
  </cdr:relSizeAnchor>
</c:userShapes>
</file>

<file path=xl/drawings/drawing24.xml><?xml version="1.0" encoding="utf-8"?>
<xdr:wsDr xmlns:xdr="http://schemas.openxmlformats.org/drawingml/2006/spreadsheetDrawing" xmlns:a="http://schemas.openxmlformats.org/drawingml/2006/main">
  <xdr:twoCellAnchor>
    <xdr:from>
      <xdr:col>0</xdr:col>
      <xdr:colOff>609136</xdr:colOff>
      <xdr:row>25</xdr:row>
      <xdr:rowOff>34149</xdr:rowOff>
    </xdr:from>
    <xdr:to>
      <xdr:col>5</xdr:col>
      <xdr:colOff>204672</xdr:colOff>
      <xdr:row>43</xdr:row>
      <xdr:rowOff>24624</xdr:rowOff>
    </xdr:to>
    <xdr:graphicFrame macro="">
      <xdr:nvGraphicFramePr>
        <xdr:cNvPr id="2" name="1 Gráfico">
          <a:extLst>
            <a:ext uri="{FF2B5EF4-FFF2-40B4-BE49-F238E27FC236}">
              <a16:creationId xmlns=""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2</xdr:row>
      <xdr:rowOff>0</xdr:rowOff>
    </xdr:from>
    <xdr:to>
      <xdr:col>8</xdr:col>
      <xdr:colOff>506220</xdr:colOff>
      <xdr:row>4</xdr:row>
      <xdr:rowOff>18818</xdr:rowOff>
    </xdr:to>
    <xdr:sp macro="" textlink="">
      <xdr:nvSpPr>
        <xdr:cNvPr id="3" name="Flecha: pentágono 21">
          <a:hlinkClick xmlns:r="http://schemas.openxmlformats.org/officeDocument/2006/relationships" r:id="rId2"/>
          <a:extLst>
            <a:ext uri="{FF2B5EF4-FFF2-40B4-BE49-F238E27FC236}">
              <a16:creationId xmlns="" xmlns:a16="http://schemas.microsoft.com/office/drawing/2014/main" id="{00000000-0008-0000-0300-000005000000}"/>
            </a:ext>
          </a:extLst>
        </xdr:cNvPr>
        <xdr:cNvSpPr/>
      </xdr:nvSpPr>
      <xdr:spPr>
        <a:xfrm flipH="1">
          <a:off x="6342256" y="940884"/>
          <a:ext cx="1133476" cy="390525"/>
        </a:xfrm>
        <a:prstGeom prst="homePlate">
          <a:avLst>
            <a:gd name="adj" fmla="val 34000"/>
          </a:avLst>
        </a:prstGeom>
        <a:solidFill>
          <a:schemeClr val="bg1">
            <a:lumMod val="95000"/>
          </a:schemeClr>
        </a:solidFill>
        <a:ln>
          <a:solidFill>
            <a:schemeClr val="bg1">
              <a:lumMod val="85000"/>
            </a:schemeClr>
          </a:solidFill>
        </a:ln>
      </xdr:spPr>
      <xdr:style>
        <a:lnRef idx="1">
          <a:schemeClr val="accent3"/>
        </a:lnRef>
        <a:fillRef idx="2">
          <a:schemeClr val="accent3"/>
        </a:fillRef>
        <a:effectRef idx="1">
          <a:schemeClr val="accent3"/>
        </a:effectRef>
        <a:fontRef idx="minor">
          <a:schemeClr val="dk1"/>
        </a:fontRef>
      </xdr:style>
      <xdr:txBody>
        <a:bodyPr wrap="square" rtlCol="0" anchor="ctr"/>
        <a:lstStyle>
          <a:defPPr>
            <a:defRPr lang="es-CR"/>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R" sz="1200" b="1">
              <a:solidFill>
                <a:schemeClr val="accent1">
                  <a:lumMod val="75000"/>
                </a:schemeClr>
              </a:solidFill>
            </a:rPr>
            <a:t>ÍNDICE</a:t>
          </a:r>
        </a:p>
      </xdr:txBody>
    </xdr:sp>
    <xdr:clientData/>
  </xdr:twoCellAnchor>
</xdr:wsDr>
</file>

<file path=xl/drawings/drawing25.xml><?xml version="1.0" encoding="utf-8"?>
<c:userShapes xmlns:c="http://schemas.openxmlformats.org/drawingml/2006/chart">
  <cdr:relSizeAnchor xmlns:cdr="http://schemas.openxmlformats.org/drawingml/2006/chartDrawing">
    <cdr:from>
      <cdr:x>0.00756</cdr:x>
      <cdr:y>0.93593</cdr:y>
    </cdr:from>
    <cdr:to>
      <cdr:x>0.50662</cdr:x>
      <cdr:y>0.99164</cdr:y>
    </cdr:to>
    <cdr:sp macro="" textlink="">
      <cdr:nvSpPr>
        <cdr:cNvPr id="3" name="2 CuadroTexto"/>
        <cdr:cNvSpPr txBox="1"/>
      </cdr:nvSpPr>
      <cdr:spPr>
        <a:xfrm xmlns:a="http://schemas.openxmlformats.org/drawingml/2006/main">
          <a:off x="35428" y="3200400"/>
          <a:ext cx="2338745" cy="190488"/>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es-MX" sz="1100"/>
            <a:t>Fuente: Sepsa, con información del BCCR</a:t>
          </a:r>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409575</xdr:colOff>
      <xdr:row>20</xdr:row>
      <xdr:rowOff>76200</xdr:rowOff>
    </xdr:from>
    <xdr:to>
      <xdr:col>5</xdr:col>
      <xdr:colOff>742950</xdr:colOff>
      <xdr:row>38</xdr:row>
      <xdr:rowOff>95250</xdr:rowOff>
    </xdr:to>
    <xdr:graphicFrame macro="">
      <xdr:nvGraphicFramePr>
        <xdr:cNvPr id="2" name="1 Gráfico">
          <a:extLst>
            <a:ext uri="{FF2B5EF4-FFF2-40B4-BE49-F238E27FC236}">
              <a16:creationId xmlns=""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2</xdr:row>
      <xdr:rowOff>0</xdr:rowOff>
    </xdr:from>
    <xdr:to>
      <xdr:col>7</xdr:col>
      <xdr:colOff>371476</xdr:colOff>
      <xdr:row>3</xdr:row>
      <xdr:rowOff>9525</xdr:rowOff>
    </xdr:to>
    <xdr:sp macro="" textlink="">
      <xdr:nvSpPr>
        <xdr:cNvPr id="4" name="Flecha: pentágono 21">
          <a:hlinkClick xmlns:r="http://schemas.openxmlformats.org/officeDocument/2006/relationships" r:id="rId2"/>
          <a:extLst>
            <a:ext uri="{FF2B5EF4-FFF2-40B4-BE49-F238E27FC236}">
              <a16:creationId xmlns="" xmlns:a16="http://schemas.microsoft.com/office/drawing/2014/main" id="{00000000-0008-0000-0300-000005000000}"/>
            </a:ext>
          </a:extLst>
        </xdr:cNvPr>
        <xdr:cNvSpPr/>
      </xdr:nvSpPr>
      <xdr:spPr>
        <a:xfrm flipH="1">
          <a:off x="5705475" y="762000"/>
          <a:ext cx="1133476" cy="390525"/>
        </a:xfrm>
        <a:prstGeom prst="homePlate">
          <a:avLst>
            <a:gd name="adj" fmla="val 34000"/>
          </a:avLst>
        </a:prstGeom>
        <a:solidFill>
          <a:schemeClr val="bg1">
            <a:lumMod val="95000"/>
          </a:schemeClr>
        </a:solidFill>
        <a:ln>
          <a:solidFill>
            <a:schemeClr val="bg1">
              <a:lumMod val="85000"/>
            </a:schemeClr>
          </a:solidFill>
        </a:ln>
      </xdr:spPr>
      <xdr:style>
        <a:lnRef idx="1">
          <a:schemeClr val="accent3"/>
        </a:lnRef>
        <a:fillRef idx="2">
          <a:schemeClr val="accent3"/>
        </a:fillRef>
        <a:effectRef idx="1">
          <a:schemeClr val="accent3"/>
        </a:effectRef>
        <a:fontRef idx="minor">
          <a:schemeClr val="dk1"/>
        </a:fontRef>
      </xdr:style>
      <xdr:txBody>
        <a:bodyPr wrap="square" rtlCol="0" anchor="ctr"/>
        <a:lstStyle>
          <a:defPPr>
            <a:defRPr lang="es-CR"/>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R" sz="1200" b="1">
              <a:solidFill>
                <a:schemeClr val="accent1">
                  <a:lumMod val="75000"/>
                </a:schemeClr>
              </a:solidFill>
            </a:rPr>
            <a:t>ÍNDICE</a:t>
          </a:r>
        </a:p>
      </xdr:txBody>
    </xdr:sp>
    <xdr:clientData/>
  </xdr:twoCellAnchor>
</xdr:wsDr>
</file>

<file path=xl/drawings/drawing27.xml><?xml version="1.0" encoding="utf-8"?>
<c:userShapes xmlns:c="http://schemas.openxmlformats.org/drawingml/2006/chart">
  <cdr:relSizeAnchor xmlns:cdr="http://schemas.openxmlformats.org/drawingml/2006/chartDrawing">
    <cdr:from>
      <cdr:x>0.04879</cdr:x>
      <cdr:y>0.92746</cdr:y>
    </cdr:from>
    <cdr:to>
      <cdr:x>0.219</cdr:x>
      <cdr:y>1</cdr:y>
    </cdr:to>
    <cdr:sp macro="" textlink="">
      <cdr:nvSpPr>
        <cdr:cNvPr id="3" name="CuadroTexto 1"/>
        <cdr:cNvSpPr txBox="1"/>
      </cdr:nvSpPr>
      <cdr:spPr>
        <a:xfrm xmlns:a="http://schemas.openxmlformats.org/drawingml/2006/main">
          <a:off x="240272" y="3197928"/>
          <a:ext cx="838186" cy="25012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R" sz="1000"/>
            <a:t>Fuente: Sepsa con información del BCCR</a:t>
          </a:r>
        </a:p>
      </cdr:txBody>
    </cdr:sp>
  </cdr:relSizeAnchor>
</c:userShapes>
</file>

<file path=xl/drawings/drawing28.xml><?xml version="1.0" encoding="utf-8"?>
<xdr:wsDr xmlns:xdr="http://schemas.openxmlformats.org/drawingml/2006/spreadsheetDrawing" xmlns:a="http://schemas.openxmlformats.org/drawingml/2006/main">
  <xdr:twoCellAnchor>
    <xdr:from>
      <xdr:col>0</xdr:col>
      <xdr:colOff>361950</xdr:colOff>
      <xdr:row>18</xdr:row>
      <xdr:rowOff>76200</xdr:rowOff>
    </xdr:from>
    <xdr:to>
      <xdr:col>5</xdr:col>
      <xdr:colOff>609600</xdr:colOff>
      <xdr:row>37</xdr:row>
      <xdr:rowOff>133350</xdr:rowOff>
    </xdr:to>
    <xdr:graphicFrame macro="">
      <xdr:nvGraphicFramePr>
        <xdr:cNvPr id="2" name="1 Gráfico">
          <a:extLst>
            <a:ext uri="{FF2B5EF4-FFF2-40B4-BE49-F238E27FC236}">
              <a16:creationId xmlns=""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38100</xdr:colOff>
      <xdr:row>3</xdr:row>
      <xdr:rowOff>0</xdr:rowOff>
    </xdr:from>
    <xdr:to>
      <xdr:col>7</xdr:col>
      <xdr:colOff>409576</xdr:colOff>
      <xdr:row>5</xdr:row>
      <xdr:rowOff>9525</xdr:rowOff>
    </xdr:to>
    <xdr:sp macro="" textlink="">
      <xdr:nvSpPr>
        <xdr:cNvPr id="4" name="Flecha: pentágono 21">
          <a:hlinkClick xmlns:r="http://schemas.openxmlformats.org/officeDocument/2006/relationships" r:id="rId2"/>
          <a:extLst>
            <a:ext uri="{FF2B5EF4-FFF2-40B4-BE49-F238E27FC236}">
              <a16:creationId xmlns="" xmlns:a16="http://schemas.microsoft.com/office/drawing/2014/main" id="{00000000-0008-0000-0300-000005000000}"/>
            </a:ext>
          </a:extLst>
        </xdr:cNvPr>
        <xdr:cNvSpPr/>
      </xdr:nvSpPr>
      <xdr:spPr>
        <a:xfrm flipH="1">
          <a:off x="6067425" y="952500"/>
          <a:ext cx="1133476" cy="390525"/>
        </a:xfrm>
        <a:prstGeom prst="homePlate">
          <a:avLst>
            <a:gd name="adj" fmla="val 34000"/>
          </a:avLst>
        </a:prstGeom>
        <a:solidFill>
          <a:schemeClr val="bg1">
            <a:lumMod val="95000"/>
          </a:schemeClr>
        </a:solidFill>
        <a:ln>
          <a:solidFill>
            <a:schemeClr val="bg1">
              <a:lumMod val="85000"/>
            </a:schemeClr>
          </a:solidFill>
        </a:ln>
      </xdr:spPr>
      <xdr:style>
        <a:lnRef idx="1">
          <a:schemeClr val="accent3"/>
        </a:lnRef>
        <a:fillRef idx="2">
          <a:schemeClr val="accent3"/>
        </a:fillRef>
        <a:effectRef idx="1">
          <a:schemeClr val="accent3"/>
        </a:effectRef>
        <a:fontRef idx="minor">
          <a:schemeClr val="dk1"/>
        </a:fontRef>
      </xdr:style>
      <xdr:txBody>
        <a:bodyPr wrap="square" rtlCol="0" anchor="ctr"/>
        <a:lstStyle>
          <a:defPPr>
            <a:defRPr lang="es-CR"/>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R" sz="1200" b="1">
              <a:solidFill>
                <a:schemeClr val="accent1">
                  <a:lumMod val="75000"/>
                </a:schemeClr>
              </a:solidFill>
            </a:rPr>
            <a:t>ÍNDICE</a:t>
          </a:r>
        </a:p>
      </xdr:txBody>
    </xdr:sp>
    <xdr:clientData/>
  </xdr:twoCellAnchor>
</xdr:wsDr>
</file>

<file path=xl/drawings/drawing29.xml><?xml version="1.0" encoding="utf-8"?>
<c:userShapes xmlns:c="http://schemas.openxmlformats.org/drawingml/2006/chart">
  <cdr:relSizeAnchor xmlns:cdr="http://schemas.openxmlformats.org/drawingml/2006/chartDrawing">
    <cdr:from>
      <cdr:x>0.03995</cdr:x>
      <cdr:y>0.92746</cdr:y>
    </cdr:from>
    <cdr:to>
      <cdr:x>0.21169</cdr:x>
      <cdr:y>1</cdr:y>
    </cdr:to>
    <cdr:sp macro="" textlink="">
      <cdr:nvSpPr>
        <cdr:cNvPr id="3" name="CuadroTexto 1"/>
        <cdr:cNvSpPr txBox="1"/>
      </cdr:nvSpPr>
      <cdr:spPr>
        <a:xfrm xmlns:a="http://schemas.openxmlformats.org/drawingml/2006/main">
          <a:off x="212725" y="3409950"/>
          <a:ext cx="914400" cy="2667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R" sz="1100"/>
            <a:t>Fuente: Sepsa con información del BCCR</a:t>
          </a:r>
        </a:p>
      </cdr:txBody>
    </cdr:sp>
  </cdr:relSizeAnchor>
</c:userShapes>
</file>

<file path=xl/drawings/drawing3.xml><?xml version="1.0" encoding="utf-8"?>
<xdr:wsDr xmlns:xdr="http://schemas.openxmlformats.org/drawingml/2006/spreadsheetDrawing" xmlns:a="http://schemas.openxmlformats.org/drawingml/2006/main">
  <xdr:twoCellAnchor>
    <xdr:from>
      <xdr:col>7</xdr:col>
      <xdr:colOff>38100</xdr:colOff>
      <xdr:row>1</xdr:row>
      <xdr:rowOff>1</xdr:rowOff>
    </xdr:from>
    <xdr:to>
      <xdr:col>8</xdr:col>
      <xdr:colOff>409576</xdr:colOff>
      <xdr:row>1</xdr:row>
      <xdr:rowOff>342901</xdr:rowOff>
    </xdr:to>
    <xdr:sp macro="" textlink="">
      <xdr:nvSpPr>
        <xdr:cNvPr id="3" name="Flecha: pentágono 21">
          <a:hlinkClick xmlns:r="http://schemas.openxmlformats.org/officeDocument/2006/relationships" r:id="rId1"/>
          <a:extLst>
            <a:ext uri="{FF2B5EF4-FFF2-40B4-BE49-F238E27FC236}">
              <a16:creationId xmlns="" xmlns:a16="http://schemas.microsoft.com/office/drawing/2014/main" id="{00000000-0008-0000-0300-000005000000}"/>
            </a:ext>
          </a:extLst>
        </xdr:cNvPr>
        <xdr:cNvSpPr/>
      </xdr:nvSpPr>
      <xdr:spPr>
        <a:xfrm flipH="1">
          <a:off x="6038850" y="190501"/>
          <a:ext cx="1133476" cy="342900"/>
        </a:xfrm>
        <a:prstGeom prst="homePlate">
          <a:avLst>
            <a:gd name="adj" fmla="val 34000"/>
          </a:avLst>
        </a:prstGeom>
        <a:solidFill>
          <a:schemeClr val="bg1">
            <a:lumMod val="95000"/>
          </a:schemeClr>
        </a:solidFill>
        <a:ln>
          <a:solidFill>
            <a:schemeClr val="bg1">
              <a:lumMod val="85000"/>
            </a:schemeClr>
          </a:solidFill>
        </a:ln>
      </xdr:spPr>
      <xdr:style>
        <a:lnRef idx="1">
          <a:schemeClr val="accent3"/>
        </a:lnRef>
        <a:fillRef idx="2">
          <a:schemeClr val="accent3"/>
        </a:fillRef>
        <a:effectRef idx="1">
          <a:schemeClr val="accent3"/>
        </a:effectRef>
        <a:fontRef idx="minor">
          <a:schemeClr val="dk1"/>
        </a:fontRef>
      </xdr:style>
      <xdr:txBody>
        <a:bodyPr wrap="square" rtlCol="0" anchor="ctr"/>
        <a:lstStyle>
          <a:defPPr>
            <a:defRPr lang="es-CR"/>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R" sz="1200" b="1">
              <a:solidFill>
                <a:schemeClr val="accent1">
                  <a:lumMod val="75000"/>
                </a:schemeClr>
              </a:solidFill>
            </a:rPr>
            <a:t>ÍNDICE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361952</xdr:colOff>
      <xdr:row>22</xdr:row>
      <xdr:rowOff>133350</xdr:rowOff>
    </xdr:from>
    <xdr:to>
      <xdr:col>5</xdr:col>
      <xdr:colOff>428625</xdr:colOff>
      <xdr:row>40</xdr:row>
      <xdr:rowOff>57150</xdr:rowOff>
    </xdr:to>
    <xdr:graphicFrame macro="">
      <xdr:nvGraphicFramePr>
        <xdr:cNvPr id="2" name="1 Gráfico">
          <a:extLst>
            <a:ext uri="{FF2B5EF4-FFF2-40B4-BE49-F238E27FC236}">
              <a16:creationId xmlns=""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161925</xdr:colOff>
      <xdr:row>2</xdr:row>
      <xdr:rowOff>85725</xdr:rowOff>
    </xdr:from>
    <xdr:to>
      <xdr:col>7</xdr:col>
      <xdr:colOff>533401</xdr:colOff>
      <xdr:row>4</xdr:row>
      <xdr:rowOff>95250</xdr:rowOff>
    </xdr:to>
    <xdr:sp macro="" textlink="">
      <xdr:nvSpPr>
        <xdr:cNvPr id="3" name="Flecha: pentágono 21">
          <a:hlinkClick xmlns:r="http://schemas.openxmlformats.org/officeDocument/2006/relationships" r:id="rId2"/>
          <a:extLst>
            <a:ext uri="{FF2B5EF4-FFF2-40B4-BE49-F238E27FC236}">
              <a16:creationId xmlns="" xmlns:a16="http://schemas.microsoft.com/office/drawing/2014/main" id="{00000000-0008-0000-0300-000005000000}"/>
            </a:ext>
          </a:extLst>
        </xdr:cNvPr>
        <xdr:cNvSpPr/>
      </xdr:nvSpPr>
      <xdr:spPr>
        <a:xfrm flipH="1">
          <a:off x="6200775" y="619125"/>
          <a:ext cx="1133476" cy="390525"/>
        </a:xfrm>
        <a:prstGeom prst="homePlate">
          <a:avLst>
            <a:gd name="adj" fmla="val 34000"/>
          </a:avLst>
        </a:prstGeom>
        <a:solidFill>
          <a:schemeClr val="bg1">
            <a:lumMod val="95000"/>
          </a:schemeClr>
        </a:solidFill>
        <a:ln>
          <a:solidFill>
            <a:schemeClr val="bg1">
              <a:lumMod val="85000"/>
            </a:schemeClr>
          </a:solidFill>
        </a:ln>
      </xdr:spPr>
      <xdr:style>
        <a:lnRef idx="1">
          <a:schemeClr val="accent3"/>
        </a:lnRef>
        <a:fillRef idx="2">
          <a:schemeClr val="accent3"/>
        </a:fillRef>
        <a:effectRef idx="1">
          <a:schemeClr val="accent3"/>
        </a:effectRef>
        <a:fontRef idx="minor">
          <a:schemeClr val="dk1"/>
        </a:fontRef>
      </xdr:style>
      <xdr:txBody>
        <a:bodyPr wrap="square" rtlCol="0" anchor="ctr"/>
        <a:lstStyle>
          <a:defPPr>
            <a:defRPr lang="es-CR"/>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R" sz="1200" b="1">
              <a:solidFill>
                <a:schemeClr val="accent1">
                  <a:lumMod val="75000"/>
                </a:schemeClr>
              </a:solidFill>
            </a:rPr>
            <a:t>ÍNDICE</a:t>
          </a:r>
        </a:p>
      </xdr:txBody>
    </xdr:sp>
    <xdr:clientData/>
  </xdr:twoCellAnchor>
</xdr:wsDr>
</file>

<file path=xl/drawings/drawing31.xml><?xml version="1.0" encoding="utf-8"?>
<c:userShapes xmlns:c="http://schemas.openxmlformats.org/drawingml/2006/chart">
  <cdr:relSizeAnchor xmlns:cdr="http://schemas.openxmlformats.org/drawingml/2006/chartDrawing">
    <cdr:from>
      <cdr:x>0.06335</cdr:x>
      <cdr:y>0.92746</cdr:y>
    </cdr:from>
    <cdr:to>
      <cdr:x>0.24047</cdr:x>
      <cdr:y>1</cdr:y>
    </cdr:to>
    <cdr:sp macro="" textlink="">
      <cdr:nvSpPr>
        <cdr:cNvPr id="3" name="CuadroTexto 1"/>
        <cdr:cNvSpPr txBox="1"/>
      </cdr:nvSpPr>
      <cdr:spPr>
        <a:xfrm xmlns:a="http://schemas.openxmlformats.org/drawingml/2006/main">
          <a:off x="327025" y="3409950"/>
          <a:ext cx="914400" cy="2667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R" sz="1100"/>
            <a:t>Fuente: Sepsa con información del BCCR</a:t>
          </a:r>
        </a:p>
      </cdr:txBody>
    </cdr:sp>
  </cdr:relSizeAnchor>
</c:userShapes>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514350</xdr:colOff>
      <xdr:row>42</xdr:row>
      <xdr:rowOff>9525</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848350" cy="801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0</xdr:colOff>
      <xdr:row>1</xdr:row>
      <xdr:rowOff>0</xdr:rowOff>
    </xdr:from>
    <xdr:to>
      <xdr:col>8</xdr:col>
      <xdr:colOff>371476</xdr:colOff>
      <xdr:row>3</xdr:row>
      <xdr:rowOff>66675</xdr:rowOff>
    </xdr:to>
    <xdr:sp macro="" textlink="">
      <xdr:nvSpPr>
        <xdr:cNvPr id="2" name="Flecha: pentágono 21">
          <a:hlinkClick xmlns:r="http://schemas.openxmlformats.org/officeDocument/2006/relationships" r:id="rId1"/>
          <a:extLst>
            <a:ext uri="{FF2B5EF4-FFF2-40B4-BE49-F238E27FC236}">
              <a16:creationId xmlns="" xmlns:a16="http://schemas.microsoft.com/office/drawing/2014/main" id="{00000000-0008-0000-0300-000005000000}"/>
            </a:ext>
          </a:extLst>
        </xdr:cNvPr>
        <xdr:cNvSpPr/>
      </xdr:nvSpPr>
      <xdr:spPr>
        <a:xfrm flipH="1">
          <a:off x="5553075" y="190500"/>
          <a:ext cx="1133476" cy="390525"/>
        </a:xfrm>
        <a:prstGeom prst="homePlate">
          <a:avLst>
            <a:gd name="adj" fmla="val 34000"/>
          </a:avLst>
        </a:prstGeom>
        <a:solidFill>
          <a:schemeClr val="bg1">
            <a:lumMod val="95000"/>
          </a:schemeClr>
        </a:solidFill>
        <a:ln>
          <a:solidFill>
            <a:schemeClr val="bg1">
              <a:lumMod val="85000"/>
            </a:schemeClr>
          </a:solidFill>
        </a:ln>
      </xdr:spPr>
      <xdr:style>
        <a:lnRef idx="1">
          <a:schemeClr val="accent3"/>
        </a:lnRef>
        <a:fillRef idx="2">
          <a:schemeClr val="accent3"/>
        </a:fillRef>
        <a:effectRef idx="1">
          <a:schemeClr val="accent3"/>
        </a:effectRef>
        <a:fontRef idx="minor">
          <a:schemeClr val="dk1"/>
        </a:fontRef>
      </xdr:style>
      <xdr:txBody>
        <a:bodyPr wrap="square" rtlCol="0" anchor="ctr"/>
        <a:lstStyle>
          <a:defPPr>
            <a:defRPr lang="es-CR"/>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R" sz="1200" b="1">
              <a:solidFill>
                <a:schemeClr val="accent1">
                  <a:lumMod val="75000"/>
                </a:schemeClr>
              </a:solidFill>
            </a:rPr>
            <a:t>ÍNDICE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50008</xdr:colOff>
      <xdr:row>14</xdr:row>
      <xdr:rowOff>97632</xdr:rowOff>
    </xdr:from>
    <xdr:to>
      <xdr:col>3</xdr:col>
      <xdr:colOff>607219</xdr:colOff>
      <xdr:row>32</xdr:row>
      <xdr:rowOff>47625</xdr:rowOff>
    </xdr:to>
    <xdr:graphicFrame macro="">
      <xdr:nvGraphicFramePr>
        <xdr:cNvPr id="2" name="1 Gráfico">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95249</xdr:colOff>
      <xdr:row>0</xdr:row>
      <xdr:rowOff>95250</xdr:rowOff>
    </xdr:from>
    <xdr:to>
      <xdr:col>5</xdr:col>
      <xdr:colOff>154780</xdr:colOff>
      <xdr:row>2</xdr:row>
      <xdr:rowOff>104775</xdr:rowOff>
    </xdr:to>
    <xdr:sp macro="" textlink="">
      <xdr:nvSpPr>
        <xdr:cNvPr id="4" name="Flecha: pentágono 21">
          <a:hlinkClick xmlns:r="http://schemas.openxmlformats.org/officeDocument/2006/relationships" r:id="rId2"/>
          <a:extLst>
            <a:ext uri="{FF2B5EF4-FFF2-40B4-BE49-F238E27FC236}">
              <a16:creationId xmlns="" xmlns:a16="http://schemas.microsoft.com/office/drawing/2014/main" id="{00000000-0008-0000-0300-000005000000}"/>
            </a:ext>
          </a:extLst>
        </xdr:cNvPr>
        <xdr:cNvSpPr/>
      </xdr:nvSpPr>
      <xdr:spPr>
        <a:xfrm flipH="1">
          <a:off x="5703093" y="476250"/>
          <a:ext cx="964406" cy="390525"/>
        </a:xfrm>
        <a:prstGeom prst="homePlate">
          <a:avLst>
            <a:gd name="adj" fmla="val 34000"/>
          </a:avLst>
        </a:prstGeom>
        <a:solidFill>
          <a:schemeClr val="bg1">
            <a:lumMod val="95000"/>
          </a:schemeClr>
        </a:solidFill>
        <a:ln>
          <a:solidFill>
            <a:schemeClr val="bg1">
              <a:lumMod val="85000"/>
            </a:schemeClr>
          </a:solidFill>
        </a:ln>
      </xdr:spPr>
      <xdr:style>
        <a:lnRef idx="1">
          <a:schemeClr val="accent3"/>
        </a:lnRef>
        <a:fillRef idx="2">
          <a:schemeClr val="accent3"/>
        </a:fillRef>
        <a:effectRef idx="1">
          <a:schemeClr val="accent3"/>
        </a:effectRef>
        <a:fontRef idx="minor">
          <a:schemeClr val="dk1"/>
        </a:fontRef>
      </xdr:style>
      <xdr:txBody>
        <a:bodyPr wrap="square" rtlCol="0" anchor="ctr"/>
        <a:lstStyle>
          <a:defPPr>
            <a:defRPr lang="es-CR"/>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R" sz="1200" b="1">
              <a:solidFill>
                <a:schemeClr val="accent1">
                  <a:lumMod val="75000"/>
                </a:schemeClr>
              </a:solidFill>
            </a:rPr>
            <a:t>ÍNDICE</a:t>
          </a:r>
        </a:p>
      </xdr:txBody>
    </xdr:sp>
    <xdr:clientData/>
  </xdr:twoCellAnchor>
</xdr:wsDr>
</file>

<file path=xl/drawings/drawing6.xml><?xml version="1.0" encoding="utf-8"?>
<c:userShapes xmlns:c="http://schemas.openxmlformats.org/drawingml/2006/chart">
  <cdr:relSizeAnchor xmlns:cdr="http://schemas.openxmlformats.org/drawingml/2006/chartDrawing">
    <cdr:from>
      <cdr:x>0.04553</cdr:x>
      <cdr:y>0.8921</cdr:y>
    </cdr:from>
    <cdr:to>
      <cdr:x>0.8398</cdr:x>
      <cdr:y>0.96842</cdr:y>
    </cdr:to>
    <cdr:sp macro="" textlink="">
      <cdr:nvSpPr>
        <cdr:cNvPr id="2" name="1 CuadroTexto"/>
        <cdr:cNvSpPr txBox="1"/>
      </cdr:nvSpPr>
      <cdr:spPr>
        <a:xfrm xmlns:a="http://schemas.openxmlformats.org/drawingml/2006/main">
          <a:off x="257175" y="3228974"/>
          <a:ext cx="4486275" cy="276225"/>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es-MX" sz="1100"/>
            <a:t>Fuente: Sepsa,</a:t>
          </a:r>
          <a:r>
            <a:rPr lang="es-MX" sz="1100" baseline="0"/>
            <a:t> con información del BCCR</a:t>
          </a:r>
          <a:endParaRPr lang="es-MX" sz="1100"/>
        </a:p>
      </cdr:txBody>
    </cdr:sp>
  </cdr:relSizeAnchor>
</c:userShapes>
</file>

<file path=xl/drawings/drawing7.xml><?xml version="1.0" encoding="utf-8"?>
<xdr:wsDr xmlns:xdr="http://schemas.openxmlformats.org/drawingml/2006/spreadsheetDrawing" xmlns:a="http://schemas.openxmlformats.org/drawingml/2006/main">
  <xdr:twoCellAnchor>
    <xdr:from>
      <xdr:col>5</xdr:col>
      <xdr:colOff>0</xdr:colOff>
      <xdr:row>2</xdr:row>
      <xdr:rowOff>0</xdr:rowOff>
    </xdr:from>
    <xdr:to>
      <xdr:col>6</xdr:col>
      <xdr:colOff>0</xdr:colOff>
      <xdr:row>4</xdr:row>
      <xdr:rowOff>9525</xdr:rowOff>
    </xdr:to>
    <xdr:sp macro="" textlink="">
      <xdr:nvSpPr>
        <xdr:cNvPr id="3" name="Flecha: pentágono 21">
          <a:hlinkClick xmlns:r="http://schemas.openxmlformats.org/officeDocument/2006/relationships" r:id="rId1"/>
          <a:extLst>
            <a:ext uri="{FF2B5EF4-FFF2-40B4-BE49-F238E27FC236}">
              <a16:creationId xmlns="" xmlns:a16="http://schemas.microsoft.com/office/drawing/2014/main" id="{00000000-0008-0000-0300-000005000000}"/>
            </a:ext>
          </a:extLst>
        </xdr:cNvPr>
        <xdr:cNvSpPr/>
      </xdr:nvSpPr>
      <xdr:spPr>
        <a:xfrm flipH="1">
          <a:off x="5683250" y="381000"/>
          <a:ext cx="1133476" cy="390525"/>
        </a:xfrm>
        <a:prstGeom prst="homePlate">
          <a:avLst>
            <a:gd name="adj" fmla="val 34000"/>
          </a:avLst>
        </a:prstGeom>
        <a:solidFill>
          <a:schemeClr val="bg1">
            <a:lumMod val="95000"/>
          </a:schemeClr>
        </a:solidFill>
        <a:ln>
          <a:solidFill>
            <a:schemeClr val="bg1">
              <a:lumMod val="85000"/>
            </a:schemeClr>
          </a:solidFill>
        </a:ln>
      </xdr:spPr>
      <xdr:style>
        <a:lnRef idx="1">
          <a:schemeClr val="accent3"/>
        </a:lnRef>
        <a:fillRef idx="2">
          <a:schemeClr val="accent3"/>
        </a:fillRef>
        <a:effectRef idx="1">
          <a:schemeClr val="accent3"/>
        </a:effectRef>
        <a:fontRef idx="minor">
          <a:schemeClr val="dk1"/>
        </a:fontRef>
      </xdr:style>
      <xdr:txBody>
        <a:bodyPr wrap="square" rtlCol="0" anchor="ctr"/>
        <a:lstStyle>
          <a:defPPr>
            <a:defRPr lang="es-CR"/>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R" sz="1200" b="1">
              <a:solidFill>
                <a:schemeClr val="accent1">
                  <a:lumMod val="75000"/>
                </a:schemeClr>
              </a:solidFill>
            </a:rPr>
            <a:t>ÍNDICE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63500</xdr:colOff>
      <xdr:row>29</xdr:row>
      <xdr:rowOff>31751</xdr:rowOff>
    </xdr:from>
    <xdr:to>
      <xdr:col>4</xdr:col>
      <xdr:colOff>804333</xdr:colOff>
      <xdr:row>47</xdr:row>
      <xdr:rowOff>84666</xdr:rowOff>
    </xdr:to>
    <xdr:graphicFrame macro="">
      <xdr:nvGraphicFramePr>
        <xdr:cNvPr id="2" name="1 Gráfico">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xdr:row>
      <xdr:rowOff>0</xdr:rowOff>
    </xdr:from>
    <xdr:to>
      <xdr:col>6</xdr:col>
      <xdr:colOff>350310</xdr:colOff>
      <xdr:row>2</xdr:row>
      <xdr:rowOff>41275</xdr:rowOff>
    </xdr:to>
    <xdr:sp macro="" textlink="">
      <xdr:nvSpPr>
        <xdr:cNvPr id="3" name="Flecha: pentágono 21">
          <a:hlinkClick xmlns:r="http://schemas.openxmlformats.org/officeDocument/2006/relationships" r:id="rId2"/>
          <a:extLst>
            <a:ext uri="{FF2B5EF4-FFF2-40B4-BE49-F238E27FC236}">
              <a16:creationId xmlns="" xmlns:a16="http://schemas.microsoft.com/office/drawing/2014/main" id="{00000000-0008-0000-0300-000005000000}"/>
            </a:ext>
          </a:extLst>
        </xdr:cNvPr>
        <xdr:cNvSpPr/>
      </xdr:nvSpPr>
      <xdr:spPr>
        <a:xfrm flipH="1">
          <a:off x="4910667" y="158750"/>
          <a:ext cx="1133476" cy="390525"/>
        </a:xfrm>
        <a:prstGeom prst="homePlate">
          <a:avLst>
            <a:gd name="adj" fmla="val 34000"/>
          </a:avLst>
        </a:prstGeom>
        <a:solidFill>
          <a:schemeClr val="bg1">
            <a:lumMod val="95000"/>
          </a:schemeClr>
        </a:solidFill>
        <a:ln>
          <a:solidFill>
            <a:schemeClr val="bg1">
              <a:lumMod val="85000"/>
            </a:schemeClr>
          </a:solidFill>
        </a:ln>
      </xdr:spPr>
      <xdr:style>
        <a:lnRef idx="1">
          <a:schemeClr val="accent3"/>
        </a:lnRef>
        <a:fillRef idx="2">
          <a:schemeClr val="accent3"/>
        </a:fillRef>
        <a:effectRef idx="1">
          <a:schemeClr val="accent3"/>
        </a:effectRef>
        <a:fontRef idx="minor">
          <a:schemeClr val="dk1"/>
        </a:fontRef>
      </xdr:style>
      <xdr:txBody>
        <a:bodyPr wrap="square" rtlCol="0" anchor="ctr"/>
        <a:lstStyle>
          <a:defPPr>
            <a:defRPr lang="es-CR"/>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R" sz="1200" b="1">
              <a:solidFill>
                <a:schemeClr val="accent1">
                  <a:lumMod val="75000"/>
                </a:schemeClr>
              </a:solidFill>
            </a:rPr>
            <a:t>ÍNDICE</a:t>
          </a:r>
        </a:p>
      </xdr:txBody>
    </xdr:sp>
    <xdr:clientData/>
  </xdr:twoCellAnchor>
</xdr:wsDr>
</file>

<file path=xl/drawings/drawing9.xml><?xml version="1.0" encoding="utf-8"?>
<c:userShapes xmlns:c="http://schemas.openxmlformats.org/drawingml/2006/chart">
  <cdr:relSizeAnchor xmlns:cdr="http://schemas.openxmlformats.org/drawingml/2006/chartDrawing">
    <cdr:from>
      <cdr:x>0</cdr:x>
      <cdr:y>0.92746</cdr:y>
    </cdr:from>
    <cdr:to>
      <cdr:x>0.15385</cdr:x>
      <cdr:y>1</cdr:y>
    </cdr:to>
    <cdr:sp macro="" textlink="">
      <cdr:nvSpPr>
        <cdr:cNvPr id="3" name="CuadroTexto 1"/>
        <cdr:cNvSpPr txBox="1"/>
      </cdr:nvSpPr>
      <cdr:spPr>
        <a:xfrm xmlns:a="http://schemas.openxmlformats.org/drawingml/2006/main">
          <a:off x="0" y="3258783"/>
          <a:ext cx="714800" cy="25488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R" sz="1050"/>
            <a:t>Fuente: Sepsa con información del BCCR</a:t>
          </a:r>
        </a:p>
      </cdr:txBody>
    </cdr:sp>
  </cdr:relSizeAnchor>
</c:userShapes>
</file>

<file path=xl/theme/theme1.xml><?xml version="1.0" encoding="utf-8"?>
<a:theme xmlns:a="http://schemas.openxmlformats.org/drawingml/2006/main" name="Tema de Office">
  <a:themeElements>
    <a:clrScheme name="Personalizado 7">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2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2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2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2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3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workbookViewId="0">
      <selection activeCell="I1" sqref="I1"/>
    </sheetView>
  </sheetViews>
  <sheetFormatPr baseColWidth="10" defaultRowHeight="15" x14ac:dyDescent="0.25"/>
  <sheetData/>
  <pageMargins left="0.7" right="0.7" top="0.75" bottom="0.75" header="0.3" footer="0.3"/>
  <pageSetup paperSize="11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zoomScale="95" zoomScaleNormal="95" workbookViewId="0">
      <selection activeCell="I1" sqref="I1"/>
    </sheetView>
  </sheetViews>
  <sheetFormatPr baseColWidth="10" defaultRowHeight="15" x14ac:dyDescent="0.25"/>
  <cols>
    <col min="1" max="1" width="14.140625" style="8" customWidth="1"/>
    <col min="2" max="2" width="33.28515625" style="8" customWidth="1"/>
    <col min="3" max="4" width="10.28515625" style="8" customWidth="1"/>
    <col min="5" max="5" width="9.5703125" style="8" customWidth="1"/>
    <col min="6" max="6" width="12.42578125" style="8" customWidth="1"/>
    <col min="7" max="7" width="15.85546875" style="10" customWidth="1"/>
    <col min="8" max="16384" width="11.42578125" style="8"/>
  </cols>
  <sheetData>
    <row r="1" spans="1:7" ht="33" customHeight="1" x14ac:dyDescent="0.25">
      <c r="A1" s="272" t="s">
        <v>50</v>
      </c>
      <c r="B1" s="272"/>
      <c r="C1" s="272"/>
      <c r="D1" s="272"/>
      <c r="E1" s="272"/>
      <c r="F1" s="272"/>
      <c r="G1" s="12"/>
    </row>
    <row r="2" spans="1:7" ht="30.75" customHeight="1" x14ac:dyDescent="0.25">
      <c r="A2" s="282" t="s">
        <v>313</v>
      </c>
      <c r="B2" s="282"/>
      <c r="C2" s="282"/>
      <c r="D2" s="282"/>
      <c r="E2" s="282"/>
      <c r="F2" s="282"/>
      <c r="G2" s="12"/>
    </row>
    <row r="3" spans="1:7" x14ac:dyDescent="0.25">
      <c r="A3" s="280" t="s">
        <v>305</v>
      </c>
      <c r="B3" s="280"/>
      <c r="C3" s="280"/>
      <c r="D3" s="280"/>
      <c r="E3" s="280"/>
      <c r="F3" s="280"/>
      <c r="G3" s="13"/>
    </row>
    <row r="4" spans="1:7" ht="15" customHeight="1" x14ac:dyDescent="0.25">
      <c r="A4" s="274" t="s">
        <v>107</v>
      </c>
      <c r="B4" s="274" t="s">
        <v>108</v>
      </c>
      <c r="C4" s="276" t="s">
        <v>73</v>
      </c>
      <c r="D4" s="276"/>
      <c r="E4" s="277" t="s">
        <v>74</v>
      </c>
      <c r="F4" s="277" t="s">
        <v>285</v>
      </c>
      <c r="G4" s="32"/>
    </row>
    <row r="5" spans="1:7" x14ac:dyDescent="0.25">
      <c r="A5" s="275"/>
      <c r="B5" s="275"/>
      <c r="C5" s="188">
        <v>2022</v>
      </c>
      <c r="D5" s="188">
        <v>2023</v>
      </c>
      <c r="E5" s="278"/>
      <c r="F5" s="278"/>
      <c r="G5" s="32"/>
    </row>
    <row r="6" spans="1:7" s="69" customFormat="1" ht="12.95" customHeight="1" x14ac:dyDescent="0.25">
      <c r="A6" s="62" t="s">
        <v>109</v>
      </c>
      <c r="B6" s="63" t="s">
        <v>110</v>
      </c>
      <c r="C6" s="64">
        <v>481845.82363999978</v>
      </c>
      <c r="D6" s="64">
        <v>624415.62052999996</v>
      </c>
      <c r="E6" s="65">
        <f>(D6/C6-1)*100</f>
        <v>29.588260371956231</v>
      </c>
      <c r="F6" s="66">
        <f t="shared" ref="F6:F27" si="0">+D6/$D$27*100</f>
        <v>18.979925632193606</v>
      </c>
      <c r="G6" s="67"/>
    </row>
    <row r="7" spans="1:7" s="69" customFormat="1" ht="12.95" customHeight="1" x14ac:dyDescent="0.25">
      <c r="A7" s="62" t="s">
        <v>112</v>
      </c>
      <c r="B7" s="63" t="s">
        <v>113</v>
      </c>
      <c r="C7" s="64">
        <v>495732.62811999995</v>
      </c>
      <c r="D7" s="64">
        <v>574369.43995000026</v>
      </c>
      <c r="E7" s="65">
        <f t="shared" ref="E7:E27" si="1">(D7/C7-1)*100</f>
        <v>15.862746845657494</v>
      </c>
      <c r="F7" s="66">
        <f t="shared" si="0"/>
        <v>17.458706824794969</v>
      </c>
      <c r="G7" s="67"/>
    </row>
    <row r="8" spans="1:7" s="69" customFormat="1" ht="12.95" customHeight="1" x14ac:dyDescent="0.25">
      <c r="A8" s="62" t="s">
        <v>114</v>
      </c>
      <c r="B8" s="70" t="s">
        <v>115</v>
      </c>
      <c r="C8" s="64">
        <v>323022.45207000006</v>
      </c>
      <c r="D8" s="64">
        <v>311610.98357000004</v>
      </c>
      <c r="E8" s="65">
        <f t="shared" si="1"/>
        <v>-3.5327168210360527</v>
      </c>
      <c r="F8" s="66">
        <f t="shared" si="0"/>
        <v>9.4718214917705605</v>
      </c>
      <c r="G8" s="67"/>
    </row>
    <row r="9" spans="1:7" s="69" customFormat="1" ht="12.95" customHeight="1" x14ac:dyDescent="0.25">
      <c r="A9" s="62" t="s">
        <v>100</v>
      </c>
      <c r="B9" s="63" t="s">
        <v>37</v>
      </c>
      <c r="C9" s="71">
        <v>226622.15896999996</v>
      </c>
      <c r="D9" s="71">
        <v>232868.02315999998</v>
      </c>
      <c r="E9" s="65">
        <f t="shared" si="1"/>
        <v>2.7560694939927854</v>
      </c>
      <c r="F9" s="66">
        <f t="shared" si="0"/>
        <v>7.0783267048015635</v>
      </c>
      <c r="G9" s="67"/>
    </row>
    <row r="10" spans="1:7" s="69" customFormat="1" ht="12.95" customHeight="1" x14ac:dyDescent="0.25">
      <c r="A10" s="72">
        <v>15111000</v>
      </c>
      <c r="B10" s="63" t="s">
        <v>119</v>
      </c>
      <c r="C10" s="71">
        <v>94105.683019999997</v>
      </c>
      <c r="D10" s="71">
        <v>94330.098889999994</v>
      </c>
      <c r="E10" s="65">
        <f t="shared" si="1"/>
        <v>0.23847217596020265</v>
      </c>
      <c r="F10" s="66">
        <f t="shared" si="0"/>
        <v>2.8672861519543775</v>
      </c>
      <c r="G10" s="67"/>
    </row>
    <row r="11" spans="1:7" s="69" customFormat="1" ht="12.95" customHeight="1" x14ac:dyDescent="0.25">
      <c r="A11" s="74" t="s">
        <v>102</v>
      </c>
      <c r="B11" s="70" t="s">
        <v>118</v>
      </c>
      <c r="C11" s="71">
        <v>84677.562289999973</v>
      </c>
      <c r="D11" s="71">
        <v>86799.972699999984</v>
      </c>
      <c r="E11" s="65">
        <f t="shared" si="1"/>
        <v>2.506461396150339</v>
      </c>
      <c r="F11" s="66">
        <f t="shared" si="0"/>
        <v>2.6383981639089744</v>
      </c>
      <c r="G11" s="67"/>
    </row>
    <row r="12" spans="1:7" s="69" customFormat="1" ht="12.95" customHeight="1" x14ac:dyDescent="0.25">
      <c r="A12" s="73" t="s">
        <v>101</v>
      </c>
      <c r="B12" s="63" t="s">
        <v>121</v>
      </c>
      <c r="C12" s="71">
        <v>56018.237249999976</v>
      </c>
      <c r="D12" s="71">
        <v>78945.121609999987</v>
      </c>
      <c r="E12" s="65">
        <f t="shared" si="1"/>
        <v>40.927536255168427</v>
      </c>
      <c r="F12" s="66">
        <f t="shared" si="0"/>
        <v>2.3996397398105946</v>
      </c>
      <c r="G12" s="67"/>
    </row>
    <row r="13" spans="1:7" s="69" customFormat="1" ht="12.95" customHeight="1" x14ac:dyDescent="0.25">
      <c r="A13" s="73" t="s">
        <v>103</v>
      </c>
      <c r="B13" s="63" t="s">
        <v>123</v>
      </c>
      <c r="C13" s="71">
        <v>45621.286590000003</v>
      </c>
      <c r="D13" s="71">
        <v>70010.442781500024</v>
      </c>
      <c r="E13" s="65">
        <f t="shared" si="1"/>
        <v>53.460035905357437</v>
      </c>
      <c r="F13" s="66">
        <f t="shared" si="0"/>
        <v>2.1280585459120083</v>
      </c>
      <c r="G13" s="67"/>
    </row>
    <row r="14" spans="1:7" s="69" customFormat="1" ht="12.95" customHeight="1" x14ac:dyDescent="0.25">
      <c r="A14" s="73" t="s">
        <v>104</v>
      </c>
      <c r="B14" s="63" t="s">
        <v>120</v>
      </c>
      <c r="C14" s="71">
        <v>76259.137829999978</v>
      </c>
      <c r="D14" s="71">
        <v>63397.272750000011</v>
      </c>
      <c r="E14" s="65">
        <f t="shared" si="1"/>
        <v>-16.865998549147211</v>
      </c>
      <c r="F14" s="66">
        <f t="shared" si="0"/>
        <v>1.9270426339712032</v>
      </c>
      <c r="G14" s="67"/>
    </row>
    <row r="15" spans="1:7" s="69" customFormat="1" ht="12.95" customHeight="1" x14ac:dyDescent="0.25">
      <c r="A15" s="73" t="s">
        <v>105</v>
      </c>
      <c r="B15" s="63" t="s">
        <v>124</v>
      </c>
      <c r="C15" s="71">
        <v>50350.623127799998</v>
      </c>
      <c r="D15" s="71">
        <v>60989.234190000068</v>
      </c>
      <c r="E15" s="65">
        <f t="shared" si="1"/>
        <v>21.12905541446257</v>
      </c>
      <c r="F15" s="66">
        <f t="shared" si="0"/>
        <v>1.853847167225096</v>
      </c>
      <c r="G15" s="67"/>
    </row>
    <row r="16" spans="1:7" s="69" customFormat="1" ht="12.95" customHeight="1" x14ac:dyDescent="0.25">
      <c r="A16" s="74" t="s">
        <v>131</v>
      </c>
      <c r="B16" s="77" t="s">
        <v>132</v>
      </c>
      <c r="C16" s="71">
        <v>44995.538119999997</v>
      </c>
      <c r="D16" s="71">
        <v>51366.383969999995</v>
      </c>
      <c r="E16" s="65">
        <f t="shared" si="1"/>
        <v>14.158839112023491</v>
      </c>
      <c r="F16" s="66">
        <f t="shared" si="0"/>
        <v>1.561348108040262</v>
      </c>
      <c r="G16" s="67"/>
    </row>
    <row r="17" spans="1:7" s="69" customFormat="1" ht="12.95" customHeight="1" x14ac:dyDescent="0.25">
      <c r="A17" s="73" t="s">
        <v>40</v>
      </c>
      <c r="B17" s="63" t="s">
        <v>117</v>
      </c>
      <c r="C17" s="71">
        <v>45371.421530800028</v>
      </c>
      <c r="D17" s="71">
        <v>46327.461799999983</v>
      </c>
      <c r="E17" s="65">
        <f t="shared" si="1"/>
        <v>2.1071419782405343</v>
      </c>
      <c r="F17" s="66">
        <f t="shared" si="0"/>
        <v>1.4081835091600567</v>
      </c>
      <c r="G17" s="67"/>
    </row>
    <row r="18" spans="1:7" s="69" customFormat="1" ht="12.95" customHeight="1" x14ac:dyDescent="0.25">
      <c r="A18" s="74" t="s">
        <v>129</v>
      </c>
      <c r="B18" s="76" t="s">
        <v>130</v>
      </c>
      <c r="C18" s="71">
        <v>30309.419220000007</v>
      </c>
      <c r="D18" s="71">
        <v>39221.961650000027</v>
      </c>
      <c r="E18" s="65">
        <f t="shared" si="1"/>
        <v>29.40519039744245</v>
      </c>
      <c r="F18" s="66">
        <f t="shared" si="0"/>
        <v>1.1922025823663456</v>
      </c>
      <c r="G18" s="67"/>
    </row>
    <row r="19" spans="1:7" s="69" customFormat="1" ht="12.95" customHeight="1" x14ac:dyDescent="0.25">
      <c r="A19" s="72" t="s">
        <v>125</v>
      </c>
      <c r="B19" s="63" t="s">
        <v>126</v>
      </c>
      <c r="C19" s="71">
        <v>31852.217649999995</v>
      </c>
      <c r="D19" s="71">
        <v>35354.570240000008</v>
      </c>
      <c r="E19" s="65">
        <f t="shared" si="1"/>
        <v>10.995631853595643</v>
      </c>
      <c r="F19" s="66">
        <f t="shared" si="0"/>
        <v>1.0746481860011796</v>
      </c>
      <c r="G19" s="67"/>
    </row>
    <row r="20" spans="1:7" s="69" customFormat="1" ht="12.95" customHeight="1" x14ac:dyDescent="0.25">
      <c r="A20" s="74" t="s">
        <v>99</v>
      </c>
      <c r="B20" s="63" t="s">
        <v>122</v>
      </c>
      <c r="C20" s="71">
        <v>40860.486970000034</v>
      </c>
      <c r="D20" s="71">
        <v>35146.793600000005</v>
      </c>
      <c r="E20" s="65">
        <f t="shared" si="1"/>
        <v>-13.983419664565066</v>
      </c>
      <c r="F20" s="66">
        <f t="shared" si="0"/>
        <v>1.0683325445507625</v>
      </c>
      <c r="G20" s="67"/>
    </row>
    <row r="21" spans="1:7" s="69" customFormat="1" ht="12.95" customHeight="1" x14ac:dyDescent="0.25">
      <c r="A21" s="74" t="s">
        <v>127</v>
      </c>
      <c r="B21" s="75" t="s">
        <v>128</v>
      </c>
      <c r="C21" s="71">
        <v>26454.979239999997</v>
      </c>
      <c r="D21" s="71">
        <v>25663.609699999997</v>
      </c>
      <c r="E21" s="65">
        <f t="shared" si="1"/>
        <v>-2.9913822000035672</v>
      </c>
      <c r="F21" s="66">
        <f t="shared" si="0"/>
        <v>0.78007882497590408</v>
      </c>
      <c r="G21" s="67"/>
    </row>
    <row r="22" spans="1:7" s="69" customFormat="1" ht="12.95" customHeight="1" x14ac:dyDescent="0.25">
      <c r="A22" s="72">
        <v>17011</v>
      </c>
      <c r="B22" s="63" t="s">
        <v>116</v>
      </c>
      <c r="C22" s="71">
        <v>51925.891689999997</v>
      </c>
      <c r="D22" s="71">
        <v>24187.892919999998</v>
      </c>
      <c r="E22" s="65">
        <f t="shared" si="1"/>
        <v>-53.418435133665398</v>
      </c>
      <c r="F22" s="66">
        <f t="shared" si="0"/>
        <v>0.73522249240240711</v>
      </c>
      <c r="G22" s="67"/>
    </row>
    <row r="23" spans="1:7" s="69" customFormat="1" ht="25.5" x14ac:dyDescent="0.25">
      <c r="A23" s="74" t="s">
        <v>133</v>
      </c>
      <c r="B23" s="77" t="s">
        <v>134</v>
      </c>
      <c r="C23" s="71">
        <v>14648.017820000001</v>
      </c>
      <c r="D23" s="71">
        <v>21095.513030000002</v>
      </c>
      <c r="E23" s="65">
        <f t="shared" si="1"/>
        <v>44.016161703440645</v>
      </c>
      <c r="F23" s="66">
        <f t="shared" si="0"/>
        <v>0.64122558007520969</v>
      </c>
      <c r="G23" s="67"/>
    </row>
    <row r="24" spans="1:7" s="69" customFormat="1" ht="12.95" customHeight="1" x14ac:dyDescent="0.25">
      <c r="A24" s="74" t="s">
        <v>135</v>
      </c>
      <c r="B24" s="77" t="s">
        <v>136</v>
      </c>
      <c r="C24" s="71">
        <v>30824.75964</v>
      </c>
      <c r="D24" s="71">
        <v>18583.652139999998</v>
      </c>
      <c r="E24" s="65">
        <f t="shared" si="1"/>
        <v>-39.71193171646091</v>
      </c>
      <c r="F24" s="66">
        <f t="shared" si="0"/>
        <v>0.56487429845584614</v>
      </c>
      <c r="G24" s="67"/>
    </row>
    <row r="25" spans="1:7" s="69" customFormat="1" ht="12.95" customHeight="1" x14ac:dyDescent="0.25">
      <c r="A25" s="73" t="s">
        <v>41</v>
      </c>
      <c r="B25" s="63" t="s">
        <v>137</v>
      </c>
      <c r="C25" s="71">
        <v>16743.795899400011</v>
      </c>
      <c r="D25" s="71">
        <v>16844.24942</v>
      </c>
      <c r="E25" s="65">
        <f t="shared" si="1"/>
        <v>0.59994472701132562</v>
      </c>
      <c r="F25" s="66">
        <f t="shared" si="0"/>
        <v>0.51200288847732345</v>
      </c>
      <c r="G25" s="67"/>
    </row>
    <row r="26" spans="1:7" s="69" customFormat="1" x14ac:dyDescent="0.25">
      <c r="A26" s="78"/>
      <c r="B26" s="63" t="s">
        <v>94</v>
      </c>
      <c r="C26" s="71">
        <v>637846.97479640041</v>
      </c>
      <c r="D26" s="71">
        <v>778345.60623019747</v>
      </c>
      <c r="E26" s="66">
        <f t="shared" si="1"/>
        <v>22.027012274949477</v>
      </c>
      <c r="F26" s="66">
        <f t="shared" si="0"/>
        <v>23.658827929151769</v>
      </c>
      <c r="G26" s="67"/>
    </row>
    <row r="27" spans="1:7" s="69" customFormat="1" x14ac:dyDescent="0.25">
      <c r="A27" s="79"/>
      <c r="B27" s="80" t="s">
        <v>96</v>
      </c>
      <c r="C27" s="81">
        <v>2906089.0954843997</v>
      </c>
      <c r="D27" s="81">
        <v>3289873.9048316972</v>
      </c>
      <c r="E27" s="82">
        <f t="shared" si="1"/>
        <v>13.206229979102769</v>
      </c>
      <c r="F27" s="82">
        <f t="shared" si="0"/>
        <v>100</v>
      </c>
      <c r="G27" s="67"/>
    </row>
    <row r="28" spans="1:7" x14ac:dyDescent="0.25">
      <c r="A28" s="25" t="s">
        <v>81</v>
      </c>
      <c r="C28" s="83"/>
      <c r="D28" s="83"/>
    </row>
    <row r="29" spans="1:7" x14ac:dyDescent="0.25">
      <c r="C29" s="83"/>
      <c r="D29" s="84"/>
    </row>
    <row r="32" spans="1:7" x14ac:dyDescent="0.25">
      <c r="B32" s="221"/>
      <c r="C32" s="222"/>
      <c r="D32" s="222"/>
    </row>
    <row r="33" spans="2:4" x14ac:dyDescent="0.25">
      <c r="B33" s="223"/>
      <c r="C33" s="224"/>
      <c r="D33" s="224"/>
    </row>
    <row r="34" spans="2:4" x14ac:dyDescent="0.25">
      <c r="B34" s="225" t="str">
        <f>+B6</f>
        <v>Banano</v>
      </c>
      <c r="C34" s="226">
        <f>+D6</f>
        <v>624415.62052999996</v>
      </c>
      <c r="D34" s="224"/>
    </row>
    <row r="35" spans="2:4" x14ac:dyDescent="0.25">
      <c r="B35" s="225" t="str">
        <f>+B7</f>
        <v>Piña</v>
      </c>
      <c r="C35" s="226">
        <f>+D7</f>
        <v>574369.43995000026</v>
      </c>
      <c r="D35" s="224"/>
    </row>
    <row r="36" spans="2:4" x14ac:dyDescent="0.25">
      <c r="B36" s="225" t="str">
        <f>+B8</f>
        <v xml:space="preserve">Los demás jarabes y concentrados </v>
      </c>
      <c r="C36" s="226">
        <f>+D8</f>
        <v>311610.98357000004</v>
      </c>
      <c r="D36" s="224"/>
    </row>
    <row r="37" spans="2:4" x14ac:dyDescent="0.25">
      <c r="B37" s="225" t="str">
        <f>+B9</f>
        <v>Café oro</v>
      </c>
      <c r="C37" s="226">
        <f>+D9</f>
        <v>232868.02315999998</v>
      </c>
      <c r="D37" s="224"/>
    </row>
    <row r="38" spans="2:4" x14ac:dyDescent="0.25">
      <c r="B38" s="225" t="str">
        <f>+B10</f>
        <v>Aceite de palma</v>
      </c>
      <c r="C38" s="226">
        <f>+D10</f>
        <v>94330.098889999994</v>
      </c>
      <c r="D38" s="224"/>
    </row>
    <row r="39" spans="2:4" x14ac:dyDescent="0.25">
      <c r="B39" s="227" t="s">
        <v>94</v>
      </c>
      <c r="C39" s="226">
        <f>D27-SUM(C34:C38)</f>
        <v>1452279.7387316972</v>
      </c>
      <c r="D39" s="224"/>
    </row>
    <row r="40" spans="2:4" x14ac:dyDescent="0.25">
      <c r="B40" s="223"/>
      <c r="C40" s="224"/>
      <c r="D40" s="224"/>
    </row>
    <row r="41" spans="2:4" x14ac:dyDescent="0.25">
      <c r="B41" s="223"/>
      <c r="C41" s="224"/>
      <c r="D41" s="224"/>
    </row>
    <row r="42" spans="2:4" x14ac:dyDescent="0.25">
      <c r="B42" s="223"/>
      <c r="C42" s="224"/>
      <c r="D42" s="224"/>
    </row>
    <row r="43" spans="2:4" x14ac:dyDescent="0.25">
      <c r="B43" s="223"/>
      <c r="C43" s="224"/>
      <c r="D43" s="224"/>
    </row>
    <row r="44" spans="2:4" x14ac:dyDescent="0.25">
      <c r="B44" s="223"/>
      <c r="C44" s="224"/>
      <c r="D44" s="224"/>
    </row>
    <row r="45" spans="2:4" x14ac:dyDescent="0.25">
      <c r="B45" s="223"/>
      <c r="C45" s="224"/>
      <c r="D45" s="224"/>
    </row>
    <row r="46" spans="2:4" x14ac:dyDescent="0.25">
      <c r="B46" s="223"/>
      <c r="C46" s="224"/>
      <c r="D46" s="224"/>
    </row>
  </sheetData>
  <sortState ref="A29:D48">
    <sortCondition descending="1" ref="D29:D48"/>
  </sortState>
  <mergeCells count="8">
    <mergeCell ref="A1:F1"/>
    <mergeCell ref="A2:F2"/>
    <mergeCell ref="A3:F3"/>
    <mergeCell ref="A4:A5"/>
    <mergeCell ref="B4:B5"/>
    <mergeCell ref="C4:D4"/>
    <mergeCell ref="E4:E5"/>
    <mergeCell ref="F4:F5"/>
  </mergeCells>
  <printOptions horizontalCentered="1" verticalCentered="1"/>
  <pageMargins left="0.70866141732283472" right="0.70866141732283472" top="0.74803149606299213" bottom="0.74803149606299213" header="0.31496062992125984" footer="0.31496062992125984"/>
  <pageSetup paperSize="119" orientation="portrait" r:id="rId1"/>
  <headerFooter>
    <oddHeader>&amp;L&amp;G&amp;C&amp;"-,Negrita"Comercio Exterior del Sector Agropecuario
Primer Semestre, 2022-2023&amp;R&amp;G</oddHead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zoomScaleNormal="100" workbookViewId="0">
      <selection activeCell="I1" sqref="I1"/>
    </sheetView>
  </sheetViews>
  <sheetFormatPr baseColWidth="10" defaultRowHeight="15" x14ac:dyDescent="0.25"/>
  <cols>
    <col min="1" max="1" width="14" style="85" customWidth="1"/>
    <col min="2" max="2" width="29.42578125" style="8" customWidth="1"/>
    <col min="3" max="4" width="11.42578125" style="8"/>
    <col min="5" max="5" width="10" style="8" customWidth="1"/>
    <col min="6" max="6" width="13.28515625" style="8" customWidth="1"/>
    <col min="7" max="7" width="11.85546875" style="10" customWidth="1"/>
    <col min="8" max="16384" width="11.42578125" style="8"/>
  </cols>
  <sheetData>
    <row r="1" spans="1:7" ht="15.75" customHeight="1" x14ac:dyDescent="0.25"/>
    <row r="2" spans="1:7" ht="14.25" customHeight="1" x14ac:dyDescent="0.25">
      <c r="A2" s="283" t="s">
        <v>52</v>
      </c>
      <c r="B2" s="283"/>
      <c r="C2" s="283"/>
      <c r="D2" s="283"/>
      <c r="E2" s="283"/>
      <c r="F2" s="283"/>
      <c r="G2" s="86"/>
    </row>
    <row r="3" spans="1:7" ht="30.75" customHeight="1" x14ac:dyDescent="0.25">
      <c r="A3" s="284" t="s">
        <v>258</v>
      </c>
      <c r="B3" s="284"/>
      <c r="C3" s="284"/>
      <c r="D3" s="284"/>
      <c r="E3" s="284"/>
      <c r="F3" s="284"/>
      <c r="G3" s="86"/>
    </row>
    <row r="4" spans="1:7" x14ac:dyDescent="0.25">
      <c r="A4" s="280" t="s">
        <v>304</v>
      </c>
      <c r="B4" s="280"/>
      <c r="C4" s="280"/>
      <c r="D4" s="280"/>
      <c r="E4" s="280"/>
      <c r="F4" s="280"/>
      <c r="G4" s="13"/>
    </row>
    <row r="5" spans="1:7" ht="15" customHeight="1" x14ac:dyDescent="0.25">
      <c r="A5" s="285" t="s">
        <v>107</v>
      </c>
      <c r="B5" s="274" t="s">
        <v>108</v>
      </c>
      <c r="C5" s="276" t="s">
        <v>73</v>
      </c>
      <c r="D5" s="276"/>
      <c r="E5" s="277" t="s">
        <v>74</v>
      </c>
      <c r="F5" s="277" t="s">
        <v>285</v>
      </c>
      <c r="G5" s="32"/>
    </row>
    <row r="6" spans="1:7" x14ac:dyDescent="0.25">
      <c r="A6" s="286"/>
      <c r="B6" s="275"/>
      <c r="C6" s="190">
        <v>2022</v>
      </c>
      <c r="D6" s="190">
        <v>2023</v>
      </c>
      <c r="E6" s="278"/>
      <c r="F6" s="278"/>
      <c r="G6" s="32"/>
    </row>
    <row r="7" spans="1:7" ht="12.95" customHeight="1" x14ac:dyDescent="0.25">
      <c r="A7" s="88" t="s">
        <v>109</v>
      </c>
      <c r="B7" s="89" t="s">
        <v>110</v>
      </c>
      <c r="C7" s="90">
        <v>481845.82363999978</v>
      </c>
      <c r="D7" s="90">
        <v>624415.62052999996</v>
      </c>
      <c r="E7" s="66">
        <f t="shared" ref="E7:E24" si="0">(D7/C7-1)*100</f>
        <v>29.588260371956231</v>
      </c>
      <c r="F7" s="91">
        <f>+D7/$D$24*100</f>
        <v>34.528171128012779</v>
      </c>
      <c r="G7" s="92"/>
    </row>
    <row r="8" spans="1:7" ht="12.95" customHeight="1" x14ac:dyDescent="0.25">
      <c r="A8" s="93" t="s">
        <v>112</v>
      </c>
      <c r="B8" s="90" t="s">
        <v>113</v>
      </c>
      <c r="C8" s="90">
        <v>495732.62811999995</v>
      </c>
      <c r="D8" s="90">
        <v>574369.43995000026</v>
      </c>
      <c r="E8" s="66">
        <f t="shared" si="0"/>
        <v>15.862746845657494</v>
      </c>
      <c r="F8" s="91">
        <f t="shared" ref="F8:F22" si="1">+D8/$D$24*100</f>
        <v>31.760778656468041</v>
      </c>
      <c r="G8" s="92"/>
    </row>
    <row r="9" spans="1:7" ht="12.95" customHeight="1" x14ac:dyDescent="0.25">
      <c r="A9" s="88" t="s">
        <v>100</v>
      </c>
      <c r="B9" s="89" t="s">
        <v>37</v>
      </c>
      <c r="C9" s="90">
        <v>226622.15896999996</v>
      </c>
      <c r="D9" s="90">
        <v>232868.02315999998</v>
      </c>
      <c r="E9" s="66">
        <f t="shared" si="0"/>
        <v>2.7560694939927854</v>
      </c>
      <c r="F9" s="91">
        <f t="shared" si="1"/>
        <v>12.876851074106366</v>
      </c>
      <c r="G9" s="92"/>
    </row>
    <row r="10" spans="1:7" ht="12.95" customHeight="1" x14ac:dyDescent="0.25">
      <c r="A10" s="94" t="s">
        <v>103</v>
      </c>
      <c r="B10" s="94" t="s">
        <v>123</v>
      </c>
      <c r="C10" s="90">
        <v>45581.45248</v>
      </c>
      <c r="D10" s="90">
        <v>70010.442781500024</v>
      </c>
      <c r="E10" s="66">
        <f t="shared" si="0"/>
        <v>53.594146242309535</v>
      </c>
      <c r="F10" s="91">
        <f t="shared" si="1"/>
        <v>3.8713518202119346</v>
      </c>
      <c r="G10" s="92"/>
    </row>
    <row r="11" spans="1:7" ht="12.95" customHeight="1" x14ac:dyDescent="0.25">
      <c r="A11" s="94" t="s">
        <v>40</v>
      </c>
      <c r="B11" s="95" t="s">
        <v>117</v>
      </c>
      <c r="C11" s="90">
        <v>45371.421530800028</v>
      </c>
      <c r="D11" s="90">
        <v>46327.461799999983</v>
      </c>
      <c r="E11" s="66">
        <f t="shared" si="0"/>
        <v>2.1071419782405343</v>
      </c>
      <c r="F11" s="91">
        <f t="shared" si="1"/>
        <v>2.5617593096071847</v>
      </c>
      <c r="G11" s="92"/>
    </row>
    <row r="12" spans="1:7" x14ac:dyDescent="0.25">
      <c r="A12" s="94" t="s">
        <v>125</v>
      </c>
      <c r="B12" s="95" t="s">
        <v>126</v>
      </c>
      <c r="C12" s="90">
        <v>31852.217649999995</v>
      </c>
      <c r="D12" s="90">
        <v>35354.570240000008</v>
      </c>
      <c r="E12" s="66">
        <f t="shared" si="0"/>
        <v>10.995631853595643</v>
      </c>
      <c r="F12" s="91">
        <f t="shared" si="1"/>
        <v>1.9549937754086317</v>
      </c>
      <c r="G12" s="92"/>
    </row>
    <row r="13" spans="1:7" ht="27.75" customHeight="1" x14ac:dyDescent="0.25">
      <c r="A13" s="96" t="s">
        <v>99</v>
      </c>
      <c r="B13" s="97" t="s">
        <v>140</v>
      </c>
      <c r="C13" s="90">
        <v>40860.486970000034</v>
      </c>
      <c r="D13" s="90">
        <v>35146.793600000005</v>
      </c>
      <c r="E13" s="66">
        <f t="shared" si="0"/>
        <v>-13.983419664565066</v>
      </c>
      <c r="F13" s="91">
        <f t="shared" si="1"/>
        <v>1.9435043969458794</v>
      </c>
      <c r="G13" s="92"/>
    </row>
    <row r="14" spans="1:7" x14ac:dyDescent="0.25">
      <c r="A14" s="74" t="s">
        <v>127</v>
      </c>
      <c r="B14" s="75" t="s">
        <v>128</v>
      </c>
      <c r="C14" s="90">
        <v>26454.979239999997</v>
      </c>
      <c r="D14" s="90">
        <v>25663.609699999997</v>
      </c>
      <c r="E14" s="66">
        <f t="shared" si="0"/>
        <v>-2.9913822000035672</v>
      </c>
      <c r="F14" s="91">
        <f t="shared" si="1"/>
        <v>1.4191148945505205</v>
      </c>
      <c r="G14" s="92"/>
    </row>
    <row r="15" spans="1:7" ht="12.95" customHeight="1" x14ac:dyDescent="0.25">
      <c r="A15" s="94" t="s">
        <v>42</v>
      </c>
      <c r="B15" s="75" t="s">
        <v>141</v>
      </c>
      <c r="C15" s="90">
        <v>25042.618792299989</v>
      </c>
      <c r="D15" s="90">
        <v>22671.130890000004</v>
      </c>
      <c r="E15" s="66">
        <f t="shared" si="0"/>
        <v>-9.469807938094565</v>
      </c>
      <c r="F15" s="91">
        <f t="shared" si="1"/>
        <v>1.2536404620548529</v>
      </c>
      <c r="G15" s="92"/>
    </row>
    <row r="16" spans="1:7" ht="12.95" customHeight="1" x14ac:dyDescent="0.25">
      <c r="A16" s="94" t="s">
        <v>41</v>
      </c>
      <c r="B16" s="95" t="s">
        <v>137</v>
      </c>
      <c r="C16" s="90">
        <v>16743.795899400011</v>
      </c>
      <c r="D16" s="90">
        <v>16844.24942</v>
      </c>
      <c r="E16" s="66">
        <f t="shared" si="0"/>
        <v>0.59994472701132562</v>
      </c>
      <c r="F16" s="91">
        <f t="shared" si="1"/>
        <v>0.93143269862952949</v>
      </c>
      <c r="G16" s="92"/>
    </row>
    <row r="17" spans="1:8" ht="12.95" customHeight="1" x14ac:dyDescent="0.25">
      <c r="A17" s="94" t="s">
        <v>138</v>
      </c>
      <c r="B17" s="75" t="s">
        <v>142</v>
      </c>
      <c r="C17" s="90">
        <v>9356.8126900000025</v>
      </c>
      <c r="D17" s="90">
        <v>13070.823339999999</v>
      </c>
      <c r="E17" s="66">
        <f t="shared" si="0"/>
        <v>39.693117443392943</v>
      </c>
      <c r="F17" s="91">
        <f t="shared" si="1"/>
        <v>0.72277439934073584</v>
      </c>
      <c r="G17" s="92"/>
    </row>
    <row r="18" spans="1:8" s="69" customFormat="1" ht="25.5" x14ac:dyDescent="0.2">
      <c r="A18" s="94" t="s">
        <v>143</v>
      </c>
      <c r="B18" s="98" t="s">
        <v>144</v>
      </c>
      <c r="C18" s="90">
        <v>3789.2429999999995</v>
      </c>
      <c r="D18" s="90">
        <v>10019.976169999996</v>
      </c>
      <c r="E18" s="66">
        <f t="shared" si="0"/>
        <v>164.43213512567016</v>
      </c>
      <c r="F18" s="91">
        <f t="shared" si="1"/>
        <v>0.55407238467659026</v>
      </c>
      <c r="G18" s="92"/>
    </row>
    <row r="19" spans="1:8" x14ac:dyDescent="0.25">
      <c r="A19" s="96" t="s">
        <v>291</v>
      </c>
      <c r="B19" s="95" t="s">
        <v>290</v>
      </c>
      <c r="C19" s="90">
        <v>4027.3089199999999</v>
      </c>
      <c r="D19" s="90">
        <v>6042.152000000001</v>
      </c>
      <c r="E19" s="66">
        <f t="shared" si="0"/>
        <v>50.029514001126117</v>
      </c>
      <c r="F19" s="91">
        <f t="shared" si="1"/>
        <v>0.33411152984991893</v>
      </c>
      <c r="G19" s="92"/>
    </row>
    <row r="20" spans="1:8" x14ac:dyDescent="0.25">
      <c r="A20" s="94" t="s">
        <v>139</v>
      </c>
      <c r="B20" s="97" t="s">
        <v>147</v>
      </c>
      <c r="C20" s="90">
        <v>3824.7578099999992</v>
      </c>
      <c r="D20" s="90">
        <v>5521.4561099999992</v>
      </c>
      <c r="E20" s="66">
        <f t="shared" si="0"/>
        <v>44.360934320178579</v>
      </c>
      <c r="F20" s="91">
        <f t="shared" si="1"/>
        <v>0.3053187254990079</v>
      </c>
      <c r="G20" s="92"/>
    </row>
    <row r="21" spans="1:8" ht="12.95" customHeight="1" x14ac:dyDescent="0.25">
      <c r="A21" s="94" t="s">
        <v>288</v>
      </c>
      <c r="B21" s="97" t="s">
        <v>289</v>
      </c>
      <c r="C21" s="90">
        <v>2955.6127300000007</v>
      </c>
      <c r="D21" s="90">
        <v>4879.3188700000001</v>
      </c>
      <c r="E21" s="66">
        <f t="shared" si="0"/>
        <v>65.086542647283792</v>
      </c>
      <c r="F21" s="91">
        <f t="shared" si="1"/>
        <v>0.26981060593663936</v>
      </c>
      <c r="G21" s="92"/>
    </row>
    <row r="22" spans="1:8" ht="12.95" customHeight="1" x14ac:dyDescent="0.25">
      <c r="A22" s="94" t="s">
        <v>145</v>
      </c>
      <c r="B22" s="75" t="s">
        <v>146</v>
      </c>
      <c r="C22" s="90">
        <v>5178.3860299999988</v>
      </c>
      <c r="D22" s="90">
        <v>4171.3527099999992</v>
      </c>
      <c r="E22" s="66">
        <f t="shared" si="0"/>
        <v>-19.446856881003903</v>
      </c>
      <c r="F22" s="91">
        <f t="shared" si="1"/>
        <v>0.23066235928551693</v>
      </c>
      <c r="G22" s="92"/>
    </row>
    <row r="23" spans="1:8" ht="12.95" customHeight="1" x14ac:dyDescent="0.25">
      <c r="A23" s="94"/>
      <c r="B23" s="78" t="s">
        <v>94</v>
      </c>
      <c r="C23" s="99">
        <v>65152.938944000751</v>
      </c>
      <c r="D23" s="99">
        <v>81047.251720001688</v>
      </c>
      <c r="E23" s="66">
        <f t="shared" ref="E23" si="2">(D23/C23-1)*100</f>
        <v>24.395388809186592</v>
      </c>
      <c r="F23" s="91">
        <f t="shared" ref="F23" si="3">+D23/$D$24*100</f>
        <v>4.4816517794158823</v>
      </c>
      <c r="G23" s="92"/>
    </row>
    <row r="24" spans="1:8" s="5" customFormat="1" ht="12.95" customHeight="1" x14ac:dyDescent="0.25">
      <c r="A24" s="100"/>
      <c r="B24" s="79" t="s">
        <v>96</v>
      </c>
      <c r="C24" s="101">
        <v>1530392.6434165002</v>
      </c>
      <c r="D24" s="101">
        <v>1808423.6729915016</v>
      </c>
      <c r="E24" s="82">
        <f t="shared" si="0"/>
        <v>18.167300448747305</v>
      </c>
      <c r="F24" s="102">
        <f t="shared" ref="F24" si="4">+D24/$D$24*100</f>
        <v>100</v>
      </c>
      <c r="G24" s="103"/>
    </row>
    <row r="25" spans="1:8" s="5" customFormat="1" x14ac:dyDescent="0.25">
      <c r="A25" s="104" t="s">
        <v>318</v>
      </c>
      <c r="B25" s="105"/>
      <c r="C25" s="105"/>
      <c r="D25" s="105"/>
      <c r="E25" s="105"/>
      <c r="F25" s="105"/>
      <c r="G25" s="25"/>
      <c r="H25" s="25"/>
    </row>
    <row r="26" spans="1:8" x14ac:dyDescent="0.25">
      <c r="A26" s="104" t="s">
        <v>81</v>
      </c>
      <c r="B26" s="106"/>
      <c r="C26" s="106"/>
      <c r="D26" s="106"/>
      <c r="E26" s="106"/>
      <c r="F26" s="106"/>
    </row>
    <row r="27" spans="1:8" x14ac:dyDescent="0.25">
      <c r="G27" s="9"/>
      <c r="H27" s="9"/>
    </row>
    <row r="30" spans="1:8" x14ac:dyDescent="0.25">
      <c r="B30" s="228" t="s">
        <v>110</v>
      </c>
      <c r="C30" s="229">
        <v>624415.62052999996</v>
      </c>
    </row>
    <row r="31" spans="1:8" x14ac:dyDescent="0.25">
      <c r="B31" s="228" t="s">
        <v>113</v>
      </c>
      <c r="C31" s="229">
        <v>574369.43995000026</v>
      </c>
    </row>
    <row r="32" spans="1:8" x14ac:dyDescent="0.25">
      <c r="B32" s="228" t="s">
        <v>37</v>
      </c>
      <c r="C32" s="229">
        <v>232868.02315999998</v>
      </c>
    </row>
    <row r="33" spans="2:3" x14ac:dyDescent="0.25">
      <c r="B33" s="228" t="s">
        <v>123</v>
      </c>
      <c r="C33" s="229">
        <v>70010.442781500024</v>
      </c>
    </row>
    <row r="34" spans="2:3" x14ac:dyDescent="0.25">
      <c r="B34" s="228" t="s">
        <v>117</v>
      </c>
      <c r="C34" s="229">
        <v>46327.461799999983</v>
      </c>
    </row>
    <row r="35" spans="2:3" x14ac:dyDescent="0.25">
      <c r="B35" s="230" t="s">
        <v>94</v>
      </c>
      <c r="C35" s="231">
        <v>260432.68477000133</v>
      </c>
    </row>
  </sheetData>
  <sortState ref="A12:D28">
    <sortCondition descending="1" ref="D12:D28"/>
  </sortState>
  <mergeCells count="8">
    <mergeCell ref="A2:F2"/>
    <mergeCell ref="A3:F3"/>
    <mergeCell ref="A4:F4"/>
    <mergeCell ref="A5:A6"/>
    <mergeCell ref="B5:B6"/>
    <mergeCell ref="C5:D5"/>
    <mergeCell ref="E5:E6"/>
    <mergeCell ref="F5:F6"/>
  </mergeCells>
  <printOptions horizontalCentered="1" verticalCentered="1"/>
  <pageMargins left="0.70866141732283472" right="0.70866141732283472" top="0.74803149606299213" bottom="0.74803149606299213" header="0.31496062992125984" footer="0.31496062992125984"/>
  <pageSetup paperSize="119" orientation="portrait" r:id="rId1"/>
  <headerFooter>
    <oddHeader>&amp;L&amp;G&amp;C&amp;"-,Negrita"Comercio Exterior del Sector Agropecuario
Primer Semestre, 2022-2023&amp;R&amp;G</oddHead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workbookViewId="0">
      <selection activeCell="I1" sqref="I1"/>
    </sheetView>
  </sheetViews>
  <sheetFormatPr baseColWidth="10" defaultRowHeight="15" x14ac:dyDescent="0.25"/>
  <cols>
    <col min="1" max="1" width="7" style="117" customWidth="1"/>
    <col min="2" max="2" width="40.42578125" style="117" customWidth="1"/>
    <col min="3" max="4" width="8.140625" style="8" customWidth="1"/>
    <col min="5" max="5" width="9.7109375" style="8" customWidth="1"/>
    <col min="6" max="6" width="12.7109375" style="8" customWidth="1"/>
    <col min="7" max="7" width="11.42578125" style="8" customWidth="1"/>
    <col min="8" max="8" width="11.42578125" style="49"/>
    <col min="9" max="16384" width="11.42578125" style="8"/>
  </cols>
  <sheetData>
    <row r="1" spans="1:8" x14ac:dyDescent="0.25">
      <c r="C1" s="9"/>
    </row>
    <row r="2" spans="1:8" x14ac:dyDescent="0.25">
      <c r="A2" s="283" t="s">
        <v>53</v>
      </c>
      <c r="B2" s="283"/>
      <c r="C2" s="283"/>
      <c r="D2" s="283"/>
      <c r="E2" s="283"/>
      <c r="F2" s="283"/>
    </row>
    <row r="3" spans="1:8" ht="31.5" customHeight="1" x14ac:dyDescent="0.25">
      <c r="A3" s="284" t="s">
        <v>314</v>
      </c>
      <c r="B3" s="284"/>
      <c r="C3" s="284"/>
      <c r="D3" s="284"/>
      <c r="E3" s="284"/>
      <c r="F3" s="284"/>
    </row>
    <row r="4" spans="1:8" x14ac:dyDescent="0.25">
      <c r="A4" s="280" t="s">
        <v>304</v>
      </c>
      <c r="B4" s="280"/>
      <c r="C4" s="280"/>
      <c r="D4" s="280"/>
      <c r="E4" s="280"/>
      <c r="F4" s="280"/>
    </row>
    <row r="5" spans="1:8" ht="15" customHeight="1" x14ac:dyDescent="0.25">
      <c r="A5" s="288" t="s">
        <v>107</v>
      </c>
      <c r="B5" s="288" t="s">
        <v>108</v>
      </c>
      <c r="C5" s="276" t="s">
        <v>73</v>
      </c>
      <c r="D5" s="276"/>
      <c r="E5" s="277" t="s">
        <v>74</v>
      </c>
      <c r="F5" s="277" t="s">
        <v>285</v>
      </c>
      <c r="H5" s="232"/>
    </row>
    <row r="6" spans="1:8" x14ac:dyDescent="0.25">
      <c r="A6" s="289"/>
      <c r="B6" s="289"/>
      <c r="C6" s="187">
        <v>2022</v>
      </c>
      <c r="D6" s="187">
        <v>2023</v>
      </c>
      <c r="E6" s="278"/>
      <c r="F6" s="278"/>
      <c r="H6" s="232"/>
    </row>
    <row r="7" spans="1:8" x14ac:dyDescent="0.25">
      <c r="A7" s="108" t="s">
        <v>111</v>
      </c>
      <c r="B7" s="108" t="s">
        <v>150</v>
      </c>
      <c r="C7" s="107">
        <v>70470.481819999972</v>
      </c>
      <c r="D7" s="107">
        <v>56851.523890000011</v>
      </c>
      <c r="E7" s="109">
        <f>(D7/C7-1)*100</f>
        <v>-19.325762472841234</v>
      </c>
      <c r="F7" s="110">
        <f>+D7/$D$17*100</f>
        <v>40.633752362059255</v>
      </c>
      <c r="H7" s="232"/>
    </row>
    <row r="8" spans="1:8" x14ac:dyDescent="0.25">
      <c r="A8" s="108" t="s">
        <v>148</v>
      </c>
      <c r="B8" s="108" t="s">
        <v>149</v>
      </c>
      <c r="C8" s="107">
        <v>19505.482810000001</v>
      </c>
      <c r="D8" s="107">
        <v>20968.534930000002</v>
      </c>
      <c r="E8" s="109">
        <f t="shared" ref="E8:E17" si="0">(D8/C8-1)*100</f>
        <v>7.5007224084190804</v>
      </c>
      <c r="F8" s="110">
        <f t="shared" ref="F8:F17" si="1">+D8/$D$17*100</f>
        <v>14.986937859209764</v>
      </c>
      <c r="H8" s="232"/>
    </row>
    <row r="9" spans="1:8" x14ac:dyDescent="0.25">
      <c r="A9" s="108" t="s">
        <v>152</v>
      </c>
      <c r="B9" s="108" t="s">
        <v>153</v>
      </c>
      <c r="C9" s="107">
        <v>16028.226700000005</v>
      </c>
      <c r="D9" s="107">
        <v>13539.124019999997</v>
      </c>
      <c r="E9" s="109">
        <f t="shared" si="0"/>
        <v>-15.529495100041268</v>
      </c>
      <c r="F9" s="110">
        <f t="shared" si="1"/>
        <v>9.6768806706456072</v>
      </c>
      <c r="H9" s="232"/>
    </row>
    <row r="10" spans="1:8" x14ac:dyDescent="0.25">
      <c r="A10" s="108" t="s">
        <v>154</v>
      </c>
      <c r="B10" s="108" t="s">
        <v>327</v>
      </c>
      <c r="C10" s="107">
        <v>5839.533559999998</v>
      </c>
      <c r="D10" s="107">
        <v>7929.80422</v>
      </c>
      <c r="E10" s="109">
        <f t="shared" si="0"/>
        <v>35.795164776825139</v>
      </c>
      <c r="F10" s="110">
        <f t="shared" si="1"/>
        <v>5.6677056111730622</v>
      </c>
      <c r="H10" s="232"/>
    </row>
    <row r="11" spans="1:8" x14ac:dyDescent="0.25">
      <c r="A11" s="108" t="s">
        <v>39</v>
      </c>
      <c r="B11" s="108" t="s">
        <v>151</v>
      </c>
      <c r="C11" s="107">
        <v>5788.6560100000006</v>
      </c>
      <c r="D11" s="107">
        <v>6545.7488600000015</v>
      </c>
      <c r="E11" s="109">
        <f t="shared" si="0"/>
        <v>13.078905512645944</v>
      </c>
      <c r="F11" s="110">
        <f t="shared" si="1"/>
        <v>4.6784733284564854</v>
      </c>
      <c r="H11" s="232"/>
    </row>
    <row r="12" spans="1:8" ht="19.5" customHeight="1" x14ac:dyDescent="0.25">
      <c r="A12" s="108" t="s">
        <v>157</v>
      </c>
      <c r="B12" s="108" t="s">
        <v>158</v>
      </c>
      <c r="C12" s="107">
        <v>4859.3628900000012</v>
      </c>
      <c r="D12" s="107">
        <v>6046.0252500000015</v>
      </c>
      <c r="E12" s="109">
        <f t="shared" si="0"/>
        <v>24.420122284796065</v>
      </c>
      <c r="F12" s="110">
        <f t="shared" si="1"/>
        <v>4.3213035636230401</v>
      </c>
      <c r="H12" s="232"/>
    </row>
    <row r="13" spans="1:8" ht="30" x14ac:dyDescent="0.25">
      <c r="A13" s="108" t="s">
        <v>156</v>
      </c>
      <c r="B13" s="108" t="s">
        <v>328</v>
      </c>
      <c r="C13" s="107">
        <v>6816.6335599999993</v>
      </c>
      <c r="D13" s="107">
        <v>5118.9710400000004</v>
      </c>
      <c r="E13" s="109">
        <f t="shared" si="0"/>
        <v>-24.904705600751097</v>
      </c>
      <c r="F13" s="110">
        <f t="shared" si="1"/>
        <v>3.6587058244976953</v>
      </c>
      <c r="H13" s="232"/>
    </row>
    <row r="14" spans="1:8" s="69" customFormat="1" ht="17.25" customHeight="1" x14ac:dyDescent="0.25">
      <c r="A14" s="108" t="s">
        <v>159</v>
      </c>
      <c r="B14" s="108" t="s">
        <v>160</v>
      </c>
      <c r="C14" s="107">
        <v>3532.7296800000013</v>
      </c>
      <c r="D14" s="107">
        <v>4757.6724700000004</v>
      </c>
      <c r="E14" s="109">
        <f t="shared" si="0"/>
        <v>34.674116078986231</v>
      </c>
      <c r="F14" s="110">
        <f t="shared" si="1"/>
        <v>3.4004732281199503</v>
      </c>
      <c r="H14" s="232"/>
    </row>
    <row r="15" spans="1:8" ht="17.25" customHeight="1" x14ac:dyDescent="0.25">
      <c r="A15" s="108" t="s">
        <v>161</v>
      </c>
      <c r="B15" s="108" t="s">
        <v>163</v>
      </c>
      <c r="C15" s="107">
        <v>3938.4163100000001</v>
      </c>
      <c r="D15" s="107">
        <v>4496.74334</v>
      </c>
      <c r="E15" s="109">
        <f t="shared" si="0"/>
        <v>14.176435045283476</v>
      </c>
      <c r="F15" s="110">
        <f t="shared" si="1"/>
        <v>3.2139781453675154</v>
      </c>
      <c r="H15" s="232"/>
    </row>
    <row r="16" spans="1:8" x14ac:dyDescent="0.25">
      <c r="A16" s="111"/>
      <c r="B16" s="111" t="s">
        <v>94</v>
      </c>
      <c r="C16" s="107">
        <v>13690.380140100024</v>
      </c>
      <c r="D16" s="107">
        <v>13657.921590099999</v>
      </c>
      <c r="E16" s="109">
        <f t="shared" si="0"/>
        <v>-0.23709020252076218</v>
      </c>
      <c r="F16" s="110">
        <f t="shared" si="1"/>
        <v>9.7617894068476101</v>
      </c>
      <c r="H16" s="233"/>
    </row>
    <row r="17" spans="1:8" x14ac:dyDescent="0.25">
      <c r="A17" s="112"/>
      <c r="B17" s="112" t="s">
        <v>96</v>
      </c>
      <c r="C17" s="113">
        <v>150469.90348010001</v>
      </c>
      <c r="D17" s="113">
        <v>139912.06961010004</v>
      </c>
      <c r="E17" s="114">
        <f t="shared" si="0"/>
        <v>-7.0165751594279957</v>
      </c>
      <c r="F17" s="115">
        <f t="shared" si="1"/>
        <v>100</v>
      </c>
      <c r="H17" s="234"/>
    </row>
    <row r="18" spans="1:8" x14ac:dyDescent="0.25">
      <c r="A18" s="287" t="s">
        <v>317</v>
      </c>
      <c r="B18" s="287"/>
      <c r="C18" s="287"/>
      <c r="D18" s="287"/>
      <c r="E18" s="287"/>
      <c r="F18" s="287"/>
      <c r="H18" s="232"/>
    </row>
    <row r="19" spans="1:8" ht="15.75" x14ac:dyDescent="0.25">
      <c r="A19" s="116" t="s">
        <v>81</v>
      </c>
      <c r="H19" s="235"/>
    </row>
    <row r="20" spans="1:8" x14ac:dyDescent="0.25">
      <c r="H20" s="232"/>
    </row>
    <row r="21" spans="1:8" x14ac:dyDescent="0.25">
      <c r="H21" s="232"/>
    </row>
    <row r="22" spans="1:8" x14ac:dyDescent="0.25">
      <c r="C22" s="9"/>
      <c r="D22" s="9"/>
      <c r="H22" s="232"/>
    </row>
    <row r="23" spans="1:8" x14ac:dyDescent="0.25">
      <c r="H23" s="232"/>
    </row>
    <row r="24" spans="1:8" x14ac:dyDescent="0.25">
      <c r="B24" s="236" t="s">
        <v>150</v>
      </c>
      <c r="C24" s="237"/>
      <c r="D24" s="238">
        <v>40.633752362059255</v>
      </c>
      <c r="H24" s="232"/>
    </row>
    <row r="25" spans="1:8" x14ac:dyDescent="0.25">
      <c r="B25" s="236" t="s">
        <v>149</v>
      </c>
      <c r="C25" s="237"/>
      <c r="D25" s="238">
        <v>14.986937859209764</v>
      </c>
      <c r="H25" s="232"/>
    </row>
    <row r="26" spans="1:8" x14ac:dyDescent="0.25">
      <c r="B26" s="236" t="s">
        <v>153</v>
      </c>
      <c r="C26" s="237"/>
      <c r="D26" s="238">
        <v>9.6768806706456072</v>
      </c>
      <c r="H26" s="232"/>
    </row>
    <row r="27" spans="1:8" x14ac:dyDescent="0.25">
      <c r="B27" s="236" t="s">
        <v>327</v>
      </c>
      <c r="C27" s="237"/>
      <c r="D27" s="238">
        <v>5.6677056111730622</v>
      </c>
      <c r="H27" s="232"/>
    </row>
    <row r="28" spans="1:8" x14ac:dyDescent="0.25">
      <c r="B28" s="236" t="s">
        <v>151</v>
      </c>
      <c r="C28" s="237"/>
      <c r="D28" s="238">
        <v>4.6784733284564854</v>
      </c>
      <c r="H28" s="232"/>
    </row>
    <row r="29" spans="1:8" x14ac:dyDescent="0.25">
      <c r="B29" s="239" t="s">
        <v>94</v>
      </c>
      <c r="C29" s="240"/>
      <c r="D29" s="238">
        <v>24.35625016845583</v>
      </c>
      <c r="H29" s="232"/>
    </row>
    <row r="30" spans="1:8" x14ac:dyDescent="0.25">
      <c r="H30" s="232"/>
    </row>
    <row r="31" spans="1:8" x14ac:dyDescent="0.25">
      <c r="H31" s="232"/>
    </row>
    <row r="32" spans="1:8" x14ac:dyDescent="0.25">
      <c r="H32" s="232"/>
    </row>
  </sheetData>
  <mergeCells count="9">
    <mergeCell ref="A18:F18"/>
    <mergeCell ref="A2:F2"/>
    <mergeCell ref="A3:F3"/>
    <mergeCell ref="A4:F4"/>
    <mergeCell ref="A5:A6"/>
    <mergeCell ref="B5:B6"/>
    <mergeCell ref="C5:D5"/>
    <mergeCell ref="E5:E6"/>
    <mergeCell ref="F5:F6"/>
  </mergeCells>
  <printOptions horizontalCentered="1" verticalCentered="1"/>
  <pageMargins left="0.70866141732283472" right="0.70866141732283472" top="0.74803149606299213" bottom="0.74803149606299213" header="0.31496062992125984" footer="0.31496062992125984"/>
  <pageSetup paperSize="119" orientation="portrait" r:id="rId1"/>
  <headerFooter>
    <oddHeader>&amp;L&amp;G&amp;C&amp;"-,Negrita"Comercio Exterior del Sector Agropecuario
Primer Semestre, 2022-2023&amp;R&amp;G</oddHead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8"/>
  <sheetViews>
    <sheetView showGridLines="0" workbookViewId="0">
      <selection activeCell="I1" sqref="I1"/>
    </sheetView>
  </sheetViews>
  <sheetFormatPr baseColWidth="10" defaultRowHeight="15" x14ac:dyDescent="0.25"/>
  <cols>
    <col min="1" max="1" width="7.28515625" style="8" customWidth="1"/>
    <col min="2" max="2" width="42.140625" style="8" customWidth="1"/>
    <col min="3" max="4" width="8.28515625" style="8" customWidth="1"/>
    <col min="5" max="5" width="10" style="8" customWidth="1"/>
    <col min="6" max="6" width="12.42578125" style="8" customWidth="1"/>
    <col min="7" max="7" width="11.42578125" style="8" customWidth="1"/>
    <col min="8" max="8" width="11.42578125" style="49"/>
    <col min="9" max="16384" width="11.42578125" style="8"/>
  </cols>
  <sheetData>
    <row r="2" spans="1:8" x14ac:dyDescent="0.25">
      <c r="A2" s="283" t="s">
        <v>55</v>
      </c>
      <c r="B2" s="283"/>
      <c r="C2" s="283"/>
      <c r="D2" s="283"/>
      <c r="E2" s="283"/>
      <c r="F2" s="283"/>
    </row>
    <row r="3" spans="1:8" x14ac:dyDescent="0.25">
      <c r="A3" s="283" t="s">
        <v>259</v>
      </c>
      <c r="B3" s="283"/>
      <c r="C3" s="283"/>
      <c r="D3" s="283"/>
      <c r="E3" s="283"/>
      <c r="F3" s="283"/>
    </row>
    <row r="4" spans="1:8" x14ac:dyDescent="0.25">
      <c r="A4" s="280" t="s">
        <v>303</v>
      </c>
      <c r="B4" s="280"/>
      <c r="C4" s="280"/>
      <c r="D4" s="280"/>
      <c r="E4" s="280"/>
      <c r="F4" s="280"/>
    </row>
    <row r="5" spans="1:8" ht="15" customHeight="1" x14ac:dyDescent="0.25">
      <c r="A5" s="274" t="s">
        <v>107</v>
      </c>
      <c r="B5" s="274" t="s">
        <v>108</v>
      </c>
      <c r="C5" s="276" t="s">
        <v>73</v>
      </c>
      <c r="D5" s="276"/>
      <c r="E5" s="277" t="s">
        <v>74</v>
      </c>
      <c r="F5" s="277" t="s">
        <v>285</v>
      </c>
    </row>
    <row r="6" spans="1:8" x14ac:dyDescent="0.25">
      <c r="A6" s="275"/>
      <c r="B6" s="275"/>
      <c r="C6" s="187">
        <v>2022</v>
      </c>
      <c r="D6" s="187">
        <v>2023</v>
      </c>
      <c r="E6" s="278"/>
      <c r="F6" s="278"/>
    </row>
    <row r="7" spans="1:8" x14ac:dyDescent="0.25">
      <c r="A7" s="118" t="s">
        <v>168</v>
      </c>
      <c r="B7" s="118" t="s">
        <v>169</v>
      </c>
      <c r="C7" s="9">
        <v>18752.88804999999</v>
      </c>
      <c r="D7" s="9">
        <v>30752.940480000001</v>
      </c>
      <c r="E7" s="109">
        <f>(D7/C7-1)*100</f>
        <v>63.990423224437777</v>
      </c>
      <c r="F7" s="110">
        <f>+D7/$D$13*100</f>
        <v>54.836553881121453</v>
      </c>
      <c r="G7" s="50"/>
    </row>
    <row r="8" spans="1:8" x14ac:dyDescent="0.25">
      <c r="A8" s="118" t="s">
        <v>106</v>
      </c>
      <c r="B8" s="118" t="s">
        <v>167</v>
      </c>
      <c r="C8" s="9">
        <v>21163.335279999999</v>
      </c>
      <c r="D8" s="9">
        <v>22094.269429999997</v>
      </c>
      <c r="E8" s="109">
        <f t="shared" ref="E8:E13" si="0">(D8/C8-1)*100</f>
        <v>4.3988064153562823</v>
      </c>
      <c r="F8" s="110">
        <f t="shared" ref="F8:F13" si="1">+D8/$D$13*100</f>
        <v>39.396999999078112</v>
      </c>
      <c r="G8" s="50"/>
    </row>
    <row r="9" spans="1:8" s="69" customFormat="1" x14ac:dyDescent="0.25">
      <c r="A9" s="118" t="s">
        <v>172</v>
      </c>
      <c r="B9" s="118" t="s">
        <v>173</v>
      </c>
      <c r="C9" s="9">
        <v>2329.7105299999998</v>
      </c>
      <c r="D9" s="9">
        <v>1821.38265</v>
      </c>
      <c r="E9" s="109">
        <f>(D9/C9-1)*100</f>
        <v>-21.819357961179829</v>
      </c>
      <c r="F9" s="110">
        <f t="shared" si="1"/>
        <v>3.2477657832368938</v>
      </c>
      <c r="G9" s="87"/>
      <c r="H9" s="68"/>
    </row>
    <row r="10" spans="1:8" x14ac:dyDescent="0.25">
      <c r="A10" s="118" t="s">
        <v>174</v>
      </c>
      <c r="B10" s="118" t="s">
        <v>175</v>
      </c>
      <c r="C10" s="9">
        <v>505.65799999999996</v>
      </c>
      <c r="D10" s="9">
        <v>913.71172000000001</v>
      </c>
      <c r="E10" s="109">
        <f t="shared" si="0"/>
        <v>80.697570294546921</v>
      </c>
      <c r="F10" s="110">
        <f t="shared" si="1"/>
        <v>1.6292686547544135</v>
      </c>
      <c r="G10" s="50"/>
    </row>
    <row r="11" spans="1:8" x14ac:dyDescent="0.25">
      <c r="A11" s="118" t="s">
        <v>170</v>
      </c>
      <c r="B11" s="118" t="s">
        <v>171</v>
      </c>
      <c r="C11" s="9">
        <v>1119.13472</v>
      </c>
      <c r="D11" s="9">
        <v>446.79882000000003</v>
      </c>
      <c r="E11" s="109">
        <f t="shared" si="0"/>
        <v>-60.076404384987711</v>
      </c>
      <c r="F11" s="110">
        <f t="shared" si="1"/>
        <v>0.79670129699907921</v>
      </c>
      <c r="G11" s="50"/>
    </row>
    <row r="12" spans="1:8" x14ac:dyDescent="0.25">
      <c r="B12" s="119" t="s">
        <v>94</v>
      </c>
      <c r="C12" s="9">
        <v>112.79967999998917</v>
      </c>
      <c r="D12" s="9">
        <v>51.993000000002212</v>
      </c>
      <c r="E12" s="109">
        <f t="shared" si="0"/>
        <v>-53.906784132714556</v>
      </c>
      <c r="F12" s="110">
        <f t="shared" si="1"/>
        <v>9.2710384810046911E-2</v>
      </c>
      <c r="G12" s="50"/>
    </row>
    <row r="13" spans="1:8" s="5" customFormat="1" x14ac:dyDescent="0.25">
      <c r="A13" s="120"/>
      <c r="B13" s="121" t="s">
        <v>96</v>
      </c>
      <c r="C13" s="113">
        <v>43983.526259999984</v>
      </c>
      <c r="D13" s="113">
        <v>56081.096100000002</v>
      </c>
      <c r="E13" s="114">
        <f t="shared" si="0"/>
        <v>27.504774784285392</v>
      </c>
      <c r="F13" s="115">
        <f t="shared" si="1"/>
        <v>100</v>
      </c>
      <c r="G13" s="50"/>
      <c r="H13" s="11"/>
    </row>
    <row r="14" spans="1:8" x14ac:dyDescent="0.25">
      <c r="A14" s="25" t="s">
        <v>319</v>
      </c>
    </row>
    <row r="15" spans="1:8" x14ac:dyDescent="0.25">
      <c r="A15" s="25" t="s">
        <v>81</v>
      </c>
    </row>
    <row r="16" spans="1:8" x14ac:dyDescent="0.25">
      <c r="C16" s="9"/>
      <c r="D16" s="9"/>
      <c r="H16" s="9"/>
    </row>
    <row r="22" spans="3:4" x14ac:dyDescent="0.25">
      <c r="C22" s="241" t="s">
        <v>169</v>
      </c>
      <c r="D22" s="231">
        <v>54.836553881121453</v>
      </c>
    </row>
    <row r="23" spans="3:4" x14ac:dyDescent="0.25">
      <c r="C23" s="241" t="s">
        <v>167</v>
      </c>
      <c r="D23" s="231">
        <v>39.396999999078112</v>
      </c>
    </row>
    <row r="24" spans="3:4" x14ac:dyDescent="0.25">
      <c r="C24" s="241" t="s">
        <v>173</v>
      </c>
      <c r="D24" s="231">
        <v>3.2477657832368938</v>
      </c>
    </row>
    <row r="25" spans="3:4" x14ac:dyDescent="0.25">
      <c r="C25" s="241" t="s">
        <v>175</v>
      </c>
      <c r="D25" s="231">
        <v>1.6292686547544135</v>
      </c>
    </row>
    <row r="26" spans="3:4" hidden="1" x14ac:dyDescent="0.25">
      <c r="C26" s="241" t="s">
        <v>171</v>
      </c>
      <c r="D26" s="231">
        <v>0.79670129699907921</v>
      </c>
    </row>
    <row r="27" spans="3:4" x14ac:dyDescent="0.25">
      <c r="C27" s="241" t="s">
        <v>94</v>
      </c>
      <c r="D27" s="231">
        <v>9.2710384810046911E-2</v>
      </c>
    </row>
    <row r="28" spans="3:4" x14ac:dyDescent="0.25">
      <c r="C28" s="203"/>
      <c r="D28" s="231">
        <v>100</v>
      </c>
    </row>
  </sheetData>
  <mergeCells count="8">
    <mergeCell ref="A2:F2"/>
    <mergeCell ref="A3:F3"/>
    <mergeCell ref="A4:F4"/>
    <mergeCell ref="A5:A6"/>
    <mergeCell ref="B5:B6"/>
    <mergeCell ref="C5:D5"/>
    <mergeCell ref="E5:E6"/>
    <mergeCell ref="F5:F6"/>
  </mergeCells>
  <printOptions horizontalCentered="1" verticalCentered="1"/>
  <pageMargins left="0.70866141732283472" right="0.70866141732283472" top="0.74803149606299213" bottom="0.74803149606299213" header="0.31496062992125984" footer="0.31496062992125984"/>
  <pageSetup paperSize="119" orientation="portrait" r:id="rId1"/>
  <headerFooter>
    <oddHeader>&amp;L&amp;G&amp;C&amp;"-,Negrita"Comercio Exterior del Sector Agropecuario
Primer Semestre, 2022-2023&amp;R&amp;G</oddHeader>
  </headerFooter>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66"/>
  <sheetViews>
    <sheetView showGridLines="0" workbookViewId="0">
      <selection activeCell="I1" sqref="I1"/>
    </sheetView>
  </sheetViews>
  <sheetFormatPr baseColWidth="10" defaultRowHeight="15" x14ac:dyDescent="0.25"/>
  <cols>
    <col min="1" max="1" width="8.28515625" style="8" customWidth="1"/>
    <col min="2" max="2" width="39.28515625" style="8" customWidth="1"/>
    <col min="3" max="4" width="9.7109375" style="8" customWidth="1"/>
    <col min="5" max="5" width="10" style="8" customWidth="1"/>
    <col min="6" max="6" width="13" style="8" customWidth="1"/>
    <col min="7" max="7" width="10.5703125" style="10" customWidth="1"/>
    <col min="8" max="8" width="11.42578125" style="49"/>
    <col min="9" max="16384" width="11.42578125" style="8"/>
  </cols>
  <sheetData>
    <row r="2" spans="1:8" x14ac:dyDescent="0.25">
      <c r="A2" s="283" t="s">
        <v>57</v>
      </c>
      <c r="B2" s="283"/>
      <c r="C2" s="283"/>
      <c r="D2" s="283"/>
      <c r="E2" s="283"/>
      <c r="F2" s="283"/>
      <c r="G2" s="86"/>
    </row>
    <row r="3" spans="1:8" ht="29.25" customHeight="1" x14ac:dyDescent="0.25">
      <c r="A3" s="284" t="s">
        <v>260</v>
      </c>
      <c r="B3" s="283"/>
      <c r="C3" s="283"/>
      <c r="D3" s="283"/>
      <c r="E3" s="283"/>
      <c r="F3" s="283"/>
      <c r="G3" s="86"/>
    </row>
    <row r="4" spans="1:8" x14ac:dyDescent="0.25">
      <c r="A4" s="280" t="s">
        <v>304</v>
      </c>
      <c r="B4" s="280"/>
      <c r="C4" s="280"/>
      <c r="D4" s="280"/>
      <c r="E4" s="280"/>
      <c r="F4" s="280"/>
      <c r="G4" s="13"/>
    </row>
    <row r="5" spans="1:8" ht="15" customHeight="1" x14ac:dyDescent="0.25">
      <c r="A5" s="274" t="s">
        <v>107</v>
      </c>
      <c r="B5" s="274" t="s">
        <v>108</v>
      </c>
      <c r="C5" s="276" t="s">
        <v>73</v>
      </c>
      <c r="D5" s="276"/>
      <c r="E5" s="277" t="s">
        <v>74</v>
      </c>
      <c r="F5" s="277" t="s">
        <v>285</v>
      </c>
      <c r="G5" s="14"/>
    </row>
    <row r="6" spans="1:8" x14ac:dyDescent="0.25">
      <c r="A6" s="275"/>
      <c r="B6" s="275"/>
      <c r="C6" s="187">
        <v>2022</v>
      </c>
      <c r="D6" s="187">
        <v>2023</v>
      </c>
      <c r="E6" s="278"/>
      <c r="F6" s="278"/>
      <c r="G6" s="14"/>
    </row>
    <row r="7" spans="1:8" s="69" customFormat="1" ht="14.1" customHeight="1" x14ac:dyDescent="0.25">
      <c r="A7" s="122" t="s">
        <v>0</v>
      </c>
      <c r="B7" s="123" t="s">
        <v>178</v>
      </c>
      <c r="C7" s="124">
        <v>387484.8591099999</v>
      </c>
      <c r="D7" s="124">
        <v>414823.29885009973</v>
      </c>
      <c r="E7" s="125">
        <f>(D7/C7-1)*100</f>
        <v>7.0553568990779469</v>
      </c>
      <c r="F7" s="126">
        <f t="shared" ref="F7:F22" si="0">+D7/$D$22*100</f>
        <v>34.721272313216936</v>
      </c>
      <c r="G7" s="127"/>
      <c r="H7" s="68"/>
    </row>
    <row r="8" spans="1:8" s="69" customFormat="1" ht="14.1" customHeight="1" x14ac:dyDescent="0.25">
      <c r="A8" s="122" t="s">
        <v>183</v>
      </c>
      <c r="B8" s="123" t="s">
        <v>186</v>
      </c>
      <c r="C8" s="124">
        <v>112830.26904000001</v>
      </c>
      <c r="D8" s="124">
        <v>112959.15734000001</v>
      </c>
      <c r="E8" s="125">
        <f t="shared" ref="E8:E21" si="1">(D8/C8-1)*100</f>
        <v>0.11423202399198917</v>
      </c>
      <c r="F8" s="126">
        <f t="shared" si="0"/>
        <v>9.4548345600302</v>
      </c>
      <c r="G8" s="127"/>
      <c r="H8" s="68"/>
    </row>
    <row r="9" spans="1:8" s="69" customFormat="1" ht="14.1" customHeight="1" x14ac:dyDescent="0.25">
      <c r="A9" s="122" t="s">
        <v>179</v>
      </c>
      <c r="B9" s="123" t="s">
        <v>180</v>
      </c>
      <c r="C9" s="124">
        <v>117593.63568999995</v>
      </c>
      <c r="D9" s="124">
        <v>108159.97067999997</v>
      </c>
      <c r="E9" s="125">
        <f t="shared" si="1"/>
        <v>-8.0222581389259755</v>
      </c>
      <c r="F9" s="126">
        <f t="shared" si="0"/>
        <v>9.0531361323726092</v>
      </c>
      <c r="G9" s="127"/>
      <c r="H9" s="68"/>
    </row>
    <row r="10" spans="1:8" s="129" customFormat="1" ht="30" x14ac:dyDescent="0.25">
      <c r="A10" s="122" t="s">
        <v>184</v>
      </c>
      <c r="B10" s="123" t="s">
        <v>185</v>
      </c>
      <c r="C10" s="124">
        <v>72454.917249999955</v>
      </c>
      <c r="D10" s="124">
        <v>92681.070719999814</v>
      </c>
      <c r="E10" s="125">
        <f>(D10/C10-1)*100</f>
        <v>27.91550144238122</v>
      </c>
      <c r="F10" s="126">
        <f t="shared" si="0"/>
        <v>7.7575312275612722</v>
      </c>
      <c r="G10" s="127"/>
      <c r="H10" s="128"/>
    </row>
    <row r="11" spans="1:8" s="69" customFormat="1" ht="14.1" customHeight="1" x14ac:dyDescent="0.25">
      <c r="A11" s="122" t="s">
        <v>101</v>
      </c>
      <c r="B11" s="123" t="s">
        <v>121</v>
      </c>
      <c r="C11" s="124">
        <v>56018.237249999976</v>
      </c>
      <c r="D11" s="124">
        <v>78945.121609999987</v>
      </c>
      <c r="E11" s="125">
        <f t="shared" si="1"/>
        <v>40.927536255168427</v>
      </c>
      <c r="F11" s="126">
        <f t="shared" si="0"/>
        <v>6.6078136710719093</v>
      </c>
      <c r="G11" s="130"/>
      <c r="H11" s="68"/>
    </row>
    <row r="12" spans="1:8" s="69" customFormat="1" ht="14.1" customHeight="1" x14ac:dyDescent="0.25">
      <c r="A12" s="122" t="s">
        <v>105</v>
      </c>
      <c r="B12" s="123" t="s">
        <v>124</v>
      </c>
      <c r="C12" s="124">
        <v>50350.623127799998</v>
      </c>
      <c r="D12" s="124">
        <v>60989.234190000068</v>
      </c>
      <c r="E12" s="125">
        <f t="shared" si="1"/>
        <v>21.12905541446257</v>
      </c>
      <c r="F12" s="126">
        <f t="shared" si="0"/>
        <v>5.1048815588605034</v>
      </c>
      <c r="G12" s="131"/>
      <c r="H12" s="68"/>
    </row>
    <row r="13" spans="1:8" s="69" customFormat="1" ht="14.1" customHeight="1" x14ac:dyDescent="0.25">
      <c r="A13" s="122" t="s">
        <v>181</v>
      </c>
      <c r="B13" s="123" t="s">
        <v>182</v>
      </c>
      <c r="C13" s="124">
        <v>70395.152069999982</v>
      </c>
      <c r="D13" s="124">
        <v>38896.45342000002</v>
      </c>
      <c r="E13" s="125">
        <f t="shared" si="1"/>
        <v>-44.745550970155001</v>
      </c>
      <c r="F13" s="126">
        <f t="shared" si="0"/>
        <v>3.2556858666277741</v>
      </c>
      <c r="G13" s="130"/>
      <c r="H13" s="68"/>
    </row>
    <row r="14" spans="1:8" s="69" customFormat="1" ht="14.1" customHeight="1" x14ac:dyDescent="0.25">
      <c r="A14" s="122" t="s">
        <v>187</v>
      </c>
      <c r="B14" s="123" t="s">
        <v>188</v>
      </c>
      <c r="C14" s="124">
        <v>27097.326530000013</v>
      </c>
      <c r="D14" s="124">
        <v>37683.847910000004</v>
      </c>
      <c r="E14" s="125">
        <f t="shared" si="1"/>
        <v>39.068508726421534</v>
      </c>
      <c r="F14" s="126">
        <f t="shared" si="0"/>
        <v>3.154189142027374</v>
      </c>
      <c r="G14" s="130"/>
      <c r="H14" s="68"/>
    </row>
    <row r="15" spans="1:8" s="69" customFormat="1" ht="15" customHeight="1" x14ac:dyDescent="0.25">
      <c r="A15" s="122" t="s">
        <v>189</v>
      </c>
      <c r="B15" s="123" t="s">
        <v>192</v>
      </c>
      <c r="C15" s="124">
        <v>26648.142860000022</v>
      </c>
      <c r="D15" s="124">
        <v>29415.331549999999</v>
      </c>
      <c r="E15" s="125">
        <f t="shared" si="1"/>
        <v>10.384170876514043</v>
      </c>
      <c r="F15" s="126">
        <f t="shared" si="0"/>
        <v>2.462103116585507</v>
      </c>
      <c r="G15" s="130"/>
      <c r="H15" s="68"/>
    </row>
    <row r="16" spans="1:8" s="69" customFormat="1" ht="14.1" customHeight="1" x14ac:dyDescent="0.25">
      <c r="A16" s="122" t="s">
        <v>190</v>
      </c>
      <c r="B16" s="123" t="s">
        <v>191</v>
      </c>
      <c r="C16" s="124">
        <v>22977.565480000001</v>
      </c>
      <c r="D16" s="124">
        <v>25916.662290000007</v>
      </c>
      <c r="E16" s="125">
        <f t="shared" si="1"/>
        <v>12.791158456531161</v>
      </c>
      <c r="F16" s="126">
        <f t="shared" si="0"/>
        <v>2.169259757866068</v>
      </c>
      <c r="G16" s="130"/>
      <c r="H16" s="68"/>
    </row>
    <row r="17" spans="1:8" s="69" customFormat="1" ht="43.5" customHeight="1" x14ac:dyDescent="0.25">
      <c r="A17" s="122" t="s">
        <v>198</v>
      </c>
      <c r="B17" s="123" t="s">
        <v>201</v>
      </c>
      <c r="C17" s="124">
        <v>14652.632120000002</v>
      </c>
      <c r="D17" s="124">
        <v>22358.752390000001</v>
      </c>
      <c r="E17" s="125">
        <f t="shared" si="1"/>
        <v>52.592054498396834</v>
      </c>
      <c r="F17" s="126">
        <f t="shared" si="0"/>
        <v>1.8714578772912951</v>
      </c>
      <c r="G17" s="130"/>
      <c r="H17" s="68"/>
    </row>
    <row r="18" spans="1:8" s="69" customFormat="1" ht="14.1" customHeight="1" x14ac:dyDescent="0.25">
      <c r="A18" s="122" t="s">
        <v>193</v>
      </c>
      <c r="B18" s="123" t="s">
        <v>194</v>
      </c>
      <c r="C18" s="124">
        <v>15314.702850000001</v>
      </c>
      <c r="D18" s="124">
        <v>19507.717349999988</v>
      </c>
      <c r="E18" s="109">
        <f t="shared" si="1"/>
        <v>27.379013103084702</v>
      </c>
      <c r="F18" s="126">
        <f t="shared" si="0"/>
        <v>1.6328223805080362</v>
      </c>
      <c r="G18" s="130"/>
      <c r="H18" s="68"/>
    </row>
    <row r="19" spans="1:8" s="69" customFormat="1" ht="14.1" customHeight="1" x14ac:dyDescent="0.25">
      <c r="A19" s="122" t="s">
        <v>200</v>
      </c>
      <c r="B19" s="123" t="s">
        <v>202</v>
      </c>
      <c r="C19" s="124">
        <v>9465.2837100000088</v>
      </c>
      <c r="D19" s="124">
        <v>16604.17108</v>
      </c>
      <c r="E19" s="109">
        <f t="shared" si="1"/>
        <v>75.4218002198688</v>
      </c>
      <c r="F19" s="126">
        <f t="shared" si="0"/>
        <v>1.3897916226066453</v>
      </c>
      <c r="G19" s="130"/>
      <c r="H19" s="68"/>
    </row>
    <row r="20" spans="1:8" s="69" customFormat="1" ht="31.5" customHeight="1" x14ac:dyDescent="0.25">
      <c r="A20" s="122" t="s">
        <v>195</v>
      </c>
      <c r="B20" s="123" t="s">
        <v>199</v>
      </c>
      <c r="C20" s="124">
        <v>17367.477650000001</v>
      </c>
      <c r="D20" s="124">
        <v>16161.3989</v>
      </c>
      <c r="E20" s="109">
        <f t="shared" si="1"/>
        <v>-6.9444669761817739</v>
      </c>
      <c r="F20" s="126">
        <f t="shared" si="0"/>
        <v>1.3527309910627741</v>
      </c>
      <c r="G20" s="130"/>
      <c r="H20" s="68"/>
    </row>
    <row r="21" spans="1:8" ht="14.1" customHeight="1" x14ac:dyDescent="0.25">
      <c r="A21" s="53"/>
      <c r="B21" s="119" t="s">
        <v>94</v>
      </c>
      <c r="C21" s="132">
        <v>95443.987920000451</v>
      </c>
      <c r="D21" s="132">
        <v>119621.59692000039</v>
      </c>
      <c r="E21" s="109">
        <f t="shared" si="1"/>
        <v>25.331725472604095</v>
      </c>
      <c r="F21" s="126">
        <f t="shared" si="0"/>
        <v>10.012489782311098</v>
      </c>
      <c r="G21" s="130"/>
      <c r="H21" s="133"/>
    </row>
    <row r="22" spans="1:8" s="5" customFormat="1" ht="14.1" customHeight="1" x14ac:dyDescent="0.25">
      <c r="A22" s="120"/>
      <c r="B22" s="121" t="s">
        <v>96</v>
      </c>
      <c r="C22" s="113">
        <v>1096094.8126578</v>
      </c>
      <c r="D22" s="113">
        <v>1194723.7852000999</v>
      </c>
      <c r="E22" s="114">
        <f>(D22/C22-1)*100</f>
        <v>8.9982154283848139</v>
      </c>
      <c r="F22" s="115">
        <f t="shared" si="0"/>
        <v>100</v>
      </c>
      <c r="G22" s="130"/>
      <c r="H22" s="133"/>
    </row>
    <row r="23" spans="1:8" ht="14.1" customHeight="1" x14ac:dyDescent="0.25">
      <c r="A23" s="25" t="s">
        <v>320</v>
      </c>
      <c r="B23" s="53"/>
      <c r="C23" s="53"/>
      <c r="D23" s="53"/>
      <c r="E23" s="53"/>
      <c r="F23" s="53"/>
      <c r="G23" s="92"/>
      <c r="H23" s="133"/>
    </row>
    <row r="24" spans="1:8" ht="14.1" customHeight="1" x14ac:dyDescent="0.25">
      <c r="A24" s="25" t="s">
        <v>81</v>
      </c>
      <c r="B24" s="53"/>
      <c r="C24" s="53"/>
      <c r="D24" s="53"/>
      <c r="E24" s="53"/>
      <c r="F24" s="53"/>
      <c r="G24" s="92"/>
    </row>
    <row r="25" spans="1:8" x14ac:dyDescent="0.25">
      <c r="G25" s="92"/>
    </row>
    <row r="26" spans="1:8" x14ac:dyDescent="0.25">
      <c r="G26" s="92"/>
      <c r="H26" s="3"/>
    </row>
    <row r="27" spans="1:8" x14ac:dyDescent="0.25">
      <c r="G27" s="92"/>
      <c r="H27" s="134"/>
    </row>
    <row r="28" spans="1:8" x14ac:dyDescent="0.25">
      <c r="G28" s="92"/>
    </row>
    <row r="29" spans="1:8" x14ac:dyDescent="0.25">
      <c r="G29" s="92"/>
    </row>
    <row r="30" spans="1:8" x14ac:dyDescent="0.25">
      <c r="C30" s="242" t="s">
        <v>178</v>
      </c>
      <c r="D30" s="238">
        <v>34.721272313216936</v>
      </c>
      <c r="G30" s="92"/>
    </row>
    <row r="31" spans="1:8" x14ac:dyDescent="0.25">
      <c r="C31" s="242" t="s">
        <v>186</v>
      </c>
      <c r="D31" s="238">
        <v>9.4548345600302</v>
      </c>
      <c r="G31" s="92"/>
    </row>
    <row r="32" spans="1:8" x14ac:dyDescent="0.25">
      <c r="C32" s="242" t="s">
        <v>180</v>
      </c>
      <c r="D32" s="238">
        <v>9.0531361323726092</v>
      </c>
      <c r="G32" s="92"/>
    </row>
    <row r="33" spans="3:7" x14ac:dyDescent="0.25">
      <c r="C33" s="242" t="s">
        <v>208</v>
      </c>
      <c r="D33" s="238">
        <v>7.7575312275612722</v>
      </c>
      <c r="G33" s="92"/>
    </row>
    <row r="34" spans="3:7" x14ac:dyDescent="0.25">
      <c r="C34" s="242" t="s">
        <v>121</v>
      </c>
      <c r="D34" s="238">
        <v>6.6078136710719093</v>
      </c>
      <c r="G34" s="92"/>
    </row>
    <row r="35" spans="3:7" x14ac:dyDescent="0.25">
      <c r="C35" s="242" t="s">
        <v>124</v>
      </c>
      <c r="D35" s="238">
        <v>5.1048815588605034</v>
      </c>
      <c r="G35" s="92"/>
    </row>
    <row r="36" spans="3:7" x14ac:dyDescent="0.25">
      <c r="C36" s="243" t="s">
        <v>94</v>
      </c>
      <c r="D36" s="238">
        <v>27.300530536886569</v>
      </c>
      <c r="G36" s="92"/>
    </row>
    <row r="37" spans="3:7" x14ac:dyDescent="0.25">
      <c r="G37" s="92"/>
    </row>
    <row r="38" spans="3:7" x14ac:dyDescent="0.25">
      <c r="G38" s="92"/>
    </row>
    <row r="39" spans="3:7" x14ac:dyDescent="0.25">
      <c r="G39" s="92"/>
    </row>
    <row r="40" spans="3:7" x14ac:dyDescent="0.25">
      <c r="G40" s="92"/>
    </row>
    <row r="41" spans="3:7" x14ac:dyDescent="0.25">
      <c r="G41" s="92"/>
    </row>
    <row r="42" spans="3:7" ht="5.25" customHeight="1" x14ac:dyDescent="0.25">
      <c r="G42" s="92"/>
    </row>
    <row r="43" spans="3:7" x14ac:dyDescent="0.25">
      <c r="G43" s="92"/>
    </row>
    <row r="44" spans="3:7" x14ac:dyDescent="0.25">
      <c r="G44" s="92"/>
    </row>
    <row r="45" spans="3:7" x14ac:dyDescent="0.25">
      <c r="G45" s="92"/>
    </row>
    <row r="46" spans="3:7" x14ac:dyDescent="0.25">
      <c r="G46" s="92"/>
    </row>
    <row r="47" spans="3:7" x14ac:dyDescent="0.25">
      <c r="G47" s="92"/>
    </row>
    <row r="48" spans="3:7" x14ac:dyDescent="0.25">
      <c r="G48" s="92"/>
    </row>
    <row r="49" spans="2:7" x14ac:dyDescent="0.25">
      <c r="G49" s="92"/>
    </row>
    <row r="50" spans="2:7" x14ac:dyDescent="0.25">
      <c r="G50" s="92"/>
    </row>
    <row r="51" spans="2:7" x14ac:dyDescent="0.25">
      <c r="G51" s="92"/>
    </row>
    <row r="52" spans="2:7" x14ac:dyDescent="0.25">
      <c r="G52" s="92"/>
    </row>
    <row r="53" spans="2:7" x14ac:dyDescent="0.25">
      <c r="G53" s="92"/>
    </row>
    <row r="54" spans="2:7" x14ac:dyDescent="0.25">
      <c r="G54" s="92"/>
    </row>
    <row r="55" spans="2:7" x14ac:dyDescent="0.25">
      <c r="G55" s="92"/>
    </row>
    <row r="56" spans="2:7" x14ac:dyDescent="0.25">
      <c r="B56" s="10"/>
      <c r="G56" s="92"/>
    </row>
    <row r="57" spans="2:7" x14ac:dyDescent="0.25">
      <c r="G57" s="92"/>
    </row>
    <row r="58" spans="2:7" x14ac:dyDescent="0.25">
      <c r="G58" s="92"/>
    </row>
    <row r="59" spans="2:7" x14ac:dyDescent="0.25">
      <c r="G59" s="92"/>
    </row>
    <row r="60" spans="2:7" x14ac:dyDescent="0.25">
      <c r="G60" s="92"/>
    </row>
    <row r="61" spans="2:7" x14ac:dyDescent="0.25">
      <c r="G61" s="92"/>
    </row>
    <row r="62" spans="2:7" x14ac:dyDescent="0.25">
      <c r="G62" s="92"/>
    </row>
    <row r="63" spans="2:7" x14ac:dyDescent="0.25">
      <c r="G63" s="92"/>
    </row>
    <row r="64" spans="2:7" x14ac:dyDescent="0.25">
      <c r="G64" s="92"/>
    </row>
    <row r="65" spans="7:7" x14ac:dyDescent="0.25">
      <c r="G65" s="92"/>
    </row>
    <row r="66" spans="7:7" x14ac:dyDescent="0.25">
      <c r="G66" s="92"/>
    </row>
  </sheetData>
  <mergeCells count="8">
    <mergeCell ref="A2:F2"/>
    <mergeCell ref="A3:F3"/>
    <mergeCell ref="A4:F4"/>
    <mergeCell ref="A5:A6"/>
    <mergeCell ref="B5:B6"/>
    <mergeCell ref="C5:D5"/>
    <mergeCell ref="E5:E6"/>
    <mergeCell ref="F5:F6"/>
  </mergeCells>
  <printOptions horizontalCentered="1" verticalCentered="1"/>
  <pageMargins left="0.70866141732283472" right="0.70866141732283472" top="0.74803149606299213" bottom="0.74803149606299213" header="0.31496062992125984" footer="0.31496062992125984"/>
  <pageSetup paperSize="119" orientation="portrait" r:id="rId1"/>
  <headerFooter>
    <oddHeader>&amp;L&amp;G&amp;C&amp;"-,Negrita"Comercio Exterior del Sector Agropecuario
Primer Semestre, 2022-2023&amp;R&amp;G</oddHeader>
  </headerFooter>
  <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8"/>
  <sheetViews>
    <sheetView showGridLines="0" workbookViewId="0">
      <selection activeCell="I1" sqref="I1"/>
    </sheetView>
  </sheetViews>
  <sheetFormatPr baseColWidth="10" defaultRowHeight="15" x14ac:dyDescent="0.25"/>
  <cols>
    <col min="1" max="1" width="22.28515625" style="8" customWidth="1"/>
    <col min="2" max="2" width="14" style="8" customWidth="1"/>
    <col min="3" max="3" width="13.140625" style="8" customWidth="1"/>
    <col min="4" max="4" width="10" style="8" customWidth="1"/>
    <col min="5" max="5" width="15.140625" style="8" customWidth="1"/>
    <col min="6" max="16384" width="11.42578125" style="8"/>
  </cols>
  <sheetData>
    <row r="2" spans="1:6" ht="36.75" customHeight="1" x14ac:dyDescent="0.25">
      <c r="A2" s="280" t="s">
        <v>59</v>
      </c>
      <c r="B2" s="280"/>
      <c r="C2" s="280"/>
      <c r="D2" s="280"/>
      <c r="E2" s="280"/>
    </row>
    <row r="3" spans="1:6" ht="27" customHeight="1" x14ac:dyDescent="0.25">
      <c r="A3" s="281" t="s">
        <v>261</v>
      </c>
      <c r="B3" s="281"/>
      <c r="C3" s="281"/>
      <c r="D3" s="281"/>
      <c r="E3" s="281"/>
    </row>
    <row r="4" spans="1:6" x14ac:dyDescent="0.25">
      <c r="A4" s="273" t="s">
        <v>303</v>
      </c>
      <c r="B4" s="273"/>
      <c r="C4" s="273"/>
      <c r="D4" s="273"/>
      <c r="E4" s="273"/>
    </row>
    <row r="5" spans="1:6" ht="15" customHeight="1" x14ac:dyDescent="0.25">
      <c r="A5" s="274" t="s">
        <v>72</v>
      </c>
      <c r="B5" s="276" t="s">
        <v>73</v>
      </c>
      <c r="C5" s="276"/>
      <c r="D5" s="277" t="s">
        <v>74</v>
      </c>
      <c r="E5" s="277" t="s">
        <v>285</v>
      </c>
    </row>
    <row r="6" spans="1:6" x14ac:dyDescent="0.25">
      <c r="A6" s="275"/>
      <c r="B6" s="187">
        <v>2022</v>
      </c>
      <c r="C6" s="187">
        <v>2023</v>
      </c>
      <c r="D6" s="278"/>
      <c r="E6" s="278"/>
    </row>
    <row r="7" spans="1:6" ht="12" customHeight="1" x14ac:dyDescent="0.25">
      <c r="A7" s="55" t="s">
        <v>95</v>
      </c>
      <c r="B7" s="9">
        <v>576516.86698999954</v>
      </c>
      <c r="C7" s="9">
        <v>668567.41403799993</v>
      </c>
      <c r="D7" s="109">
        <f>(C7/B7-1)*100</f>
        <v>15.966670243074965</v>
      </c>
      <c r="E7" s="110">
        <f>+C7/$C$33*100</f>
        <v>36.744977493113723</v>
      </c>
      <c r="F7" s="1"/>
    </row>
    <row r="8" spans="1:6" ht="12" customHeight="1" x14ac:dyDescent="0.25">
      <c r="A8" s="8" t="s">
        <v>1</v>
      </c>
      <c r="B8" s="9">
        <v>111072.65771000017</v>
      </c>
      <c r="C8" s="9">
        <v>131840.37964500018</v>
      </c>
      <c r="D8" s="109">
        <f t="shared" ref="D8:D33" si="0">(C8/B8-1)*100</f>
        <v>18.697420556211508</v>
      </c>
      <c r="E8" s="110">
        <f t="shared" ref="E8:E33" si="1">+C8/$C$33*100</f>
        <v>7.2460483131828957</v>
      </c>
      <c r="F8" s="1"/>
    </row>
    <row r="9" spans="1:6" ht="12" customHeight="1" x14ac:dyDescent="0.25">
      <c r="A9" s="8" t="s">
        <v>31</v>
      </c>
      <c r="B9" s="9">
        <v>20997.314419999999</v>
      </c>
      <c r="C9" s="9">
        <v>131435.24142999999</v>
      </c>
      <c r="D9" s="109">
        <f t="shared" si="0"/>
        <v>525.96215306852559</v>
      </c>
      <c r="E9" s="110">
        <f t="shared" si="1"/>
        <v>7.2237816063718814</v>
      </c>
      <c r="F9" s="1"/>
    </row>
    <row r="10" spans="1:6" ht="12" customHeight="1" x14ac:dyDescent="0.25">
      <c r="A10" s="8" t="s">
        <v>14</v>
      </c>
      <c r="B10" s="9">
        <v>91406.767929999987</v>
      </c>
      <c r="C10" s="9">
        <v>107004.24212</v>
      </c>
      <c r="D10" s="109">
        <f t="shared" si="0"/>
        <v>17.063806699679684</v>
      </c>
      <c r="E10" s="110">
        <f t="shared" si="1"/>
        <v>5.8810351593707981</v>
      </c>
      <c r="F10" s="1"/>
    </row>
    <row r="11" spans="1:6" ht="12" customHeight="1" x14ac:dyDescent="0.25">
      <c r="A11" s="8" t="s">
        <v>27</v>
      </c>
      <c r="B11" s="9">
        <v>77537.083168100013</v>
      </c>
      <c r="C11" s="9">
        <v>75137.292770000058</v>
      </c>
      <c r="D11" s="109">
        <f t="shared" si="0"/>
        <v>-3.0950227943153608</v>
      </c>
      <c r="E11" s="110">
        <f t="shared" si="1"/>
        <v>4.1296031989531334</v>
      </c>
      <c r="F11" s="1"/>
    </row>
    <row r="12" spans="1:6" ht="12" customHeight="1" x14ac:dyDescent="0.25">
      <c r="A12" s="8" t="s">
        <v>3</v>
      </c>
      <c r="B12" s="9">
        <v>66091.084500000026</v>
      </c>
      <c r="C12" s="9">
        <v>68121.949540000031</v>
      </c>
      <c r="D12" s="109">
        <f t="shared" si="0"/>
        <v>3.0728275309206188</v>
      </c>
      <c r="E12" s="110">
        <f t="shared" si="1"/>
        <v>3.7440345581845196</v>
      </c>
      <c r="F12" s="1"/>
    </row>
    <row r="13" spans="1:6" ht="12" customHeight="1" x14ac:dyDescent="0.25">
      <c r="A13" s="8" t="s">
        <v>32</v>
      </c>
      <c r="B13" s="9">
        <v>57337.748070000038</v>
      </c>
      <c r="C13" s="9">
        <v>65883.832819999981</v>
      </c>
      <c r="D13" s="109">
        <f t="shared" si="0"/>
        <v>14.904814084373474</v>
      </c>
      <c r="E13" s="110">
        <f t="shared" si="1"/>
        <v>3.6210259478685392</v>
      </c>
      <c r="F13" s="1"/>
    </row>
    <row r="14" spans="1:6" ht="12" customHeight="1" x14ac:dyDescent="0.25">
      <c r="A14" s="8" t="s">
        <v>24</v>
      </c>
      <c r="B14" s="9">
        <v>47052.00426999999</v>
      </c>
      <c r="C14" s="9">
        <v>53712.039490000003</v>
      </c>
      <c r="D14" s="109">
        <f t="shared" si="0"/>
        <v>14.154625978911595</v>
      </c>
      <c r="E14" s="110">
        <f t="shared" si="1"/>
        <v>2.9520548574883247</v>
      </c>
      <c r="F14" s="1"/>
    </row>
    <row r="15" spans="1:6" ht="12" customHeight="1" x14ac:dyDescent="0.25">
      <c r="A15" s="8" t="s">
        <v>8</v>
      </c>
      <c r="B15" s="9">
        <v>32280.356089999961</v>
      </c>
      <c r="C15" s="9">
        <v>43787.184817299902</v>
      </c>
      <c r="D15" s="109">
        <f t="shared" si="0"/>
        <v>35.646535915583065</v>
      </c>
      <c r="E15" s="110">
        <f t="shared" si="1"/>
        <v>2.4065772378595853</v>
      </c>
      <c r="F15" s="1"/>
    </row>
    <row r="16" spans="1:6" ht="12" customHeight="1" x14ac:dyDescent="0.25">
      <c r="A16" s="8" t="s">
        <v>30</v>
      </c>
      <c r="B16" s="9">
        <v>33706.736890000007</v>
      </c>
      <c r="C16" s="9">
        <v>39993.954939999996</v>
      </c>
      <c r="D16" s="109">
        <f t="shared" si="0"/>
        <v>18.652704563238977</v>
      </c>
      <c r="E16" s="110">
        <f t="shared" si="1"/>
        <v>2.1980984165156707</v>
      </c>
      <c r="F16" s="1"/>
    </row>
    <row r="17" spans="1:6" ht="12" customHeight="1" x14ac:dyDescent="0.25">
      <c r="A17" s="8" t="s">
        <v>5</v>
      </c>
      <c r="B17" s="9">
        <v>29836.52715999998</v>
      </c>
      <c r="C17" s="9">
        <v>38208.941659999997</v>
      </c>
      <c r="D17" s="109">
        <f t="shared" si="0"/>
        <v>28.060955134297274</v>
      </c>
      <c r="E17" s="110">
        <f t="shared" si="1"/>
        <v>2.0999927185392191</v>
      </c>
      <c r="F17" s="1"/>
    </row>
    <row r="18" spans="1:6" ht="12" customHeight="1" x14ac:dyDescent="0.25">
      <c r="A18" s="8" t="s">
        <v>21</v>
      </c>
      <c r="B18" s="9">
        <v>30910.016150000007</v>
      </c>
      <c r="C18" s="9">
        <v>35051.508295999978</v>
      </c>
      <c r="D18" s="109">
        <f t="shared" si="0"/>
        <v>13.398544102669362</v>
      </c>
      <c r="E18" s="110">
        <f t="shared" si="1"/>
        <v>1.9264577608668838</v>
      </c>
      <c r="F18" s="1"/>
    </row>
    <row r="19" spans="1:6" ht="12" customHeight="1" x14ac:dyDescent="0.25">
      <c r="A19" s="8" t="s">
        <v>9</v>
      </c>
      <c r="B19" s="9">
        <v>30130.614610000001</v>
      </c>
      <c r="C19" s="9">
        <v>30033.973700000013</v>
      </c>
      <c r="D19" s="109">
        <f t="shared" si="0"/>
        <v>-0.3207399226695884</v>
      </c>
      <c r="E19" s="110">
        <f t="shared" si="1"/>
        <v>1.6506902138256829</v>
      </c>
      <c r="F19" s="1"/>
    </row>
    <row r="20" spans="1:6" ht="12" customHeight="1" x14ac:dyDescent="0.25">
      <c r="A20" s="8" t="s">
        <v>2</v>
      </c>
      <c r="B20" s="9">
        <v>24656.174120000007</v>
      </c>
      <c r="C20" s="9">
        <v>28336.210950000012</v>
      </c>
      <c r="D20" s="109">
        <f t="shared" si="0"/>
        <v>14.92541710684514</v>
      </c>
      <c r="E20" s="110">
        <f t="shared" si="1"/>
        <v>1.557379871850429</v>
      </c>
      <c r="F20" s="1"/>
    </row>
    <row r="21" spans="1:6" ht="12" customHeight="1" x14ac:dyDescent="0.25">
      <c r="A21" s="8" t="s">
        <v>11</v>
      </c>
      <c r="B21" s="9">
        <v>18007.360379999995</v>
      </c>
      <c r="C21" s="9">
        <v>22640.557570000001</v>
      </c>
      <c r="D21" s="109">
        <f t="shared" si="0"/>
        <v>25.729463354028837</v>
      </c>
      <c r="E21" s="110">
        <f t="shared" si="1"/>
        <v>1.2443423967024374</v>
      </c>
      <c r="F21" s="1"/>
    </row>
    <row r="22" spans="1:6" ht="12" customHeight="1" x14ac:dyDescent="0.25">
      <c r="A22" s="8" t="s">
        <v>19</v>
      </c>
      <c r="B22" s="9">
        <v>18878.085229999997</v>
      </c>
      <c r="C22" s="9">
        <v>21864.523300000001</v>
      </c>
      <c r="D22" s="109">
        <f t="shared" si="0"/>
        <v>15.819602643037767</v>
      </c>
      <c r="E22" s="110">
        <f t="shared" si="1"/>
        <v>1.2016909584386302</v>
      </c>
      <c r="F22" s="1"/>
    </row>
    <row r="23" spans="1:6" ht="12" customHeight="1" x14ac:dyDescent="0.25">
      <c r="A23" s="8" t="s">
        <v>10</v>
      </c>
      <c r="B23" s="9">
        <v>14805.505239999989</v>
      </c>
      <c r="C23" s="9">
        <v>21794.693659999994</v>
      </c>
      <c r="D23" s="109">
        <f t="shared" si="0"/>
        <v>47.206686342032647</v>
      </c>
      <c r="E23" s="110">
        <f t="shared" si="1"/>
        <v>1.1978530679039194</v>
      </c>
      <c r="F23" s="1"/>
    </row>
    <row r="24" spans="1:6" ht="12" customHeight="1" x14ac:dyDescent="0.25">
      <c r="A24" s="8" t="s">
        <v>16</v>
      </c>
      <c r="B24" s="9">
        <v>20662.006010000001</v>
      </c>
      <c r="C24" s="9">
        <v>21782.038090000002</v>
      </c>
      <c r="D24" s="109">
        <f t="shared" si="0"/>
        <v>5.4207325245086535</v>
      </c>
      <c r="E24" s="110">
        <f t="shared" si="1"/>
        <v>1.1971575080769701</v>
      </c>
      <c r="F24" s="1"/>
    </row>
    <row r="25" spans="1:6" ht="12" customHeight="1" x14ac:dyDescent="0.25">
      <c r="A25" s="8" t="s">
        <v>6</v>
      </c>
      <c r="B25" s="9">
        <v>11599.228959999993</v>
      </c>
      <c r="C25" s="9">
        <v>19283.922490000004</v>
      </c>
      <c r="D25" s="109">
        <f t="shared" si="0"/>
        <v>66.251761703305618</v>
      </c>
      <c r="E25" s="110">
        <f t="shared" si="1"/>
        <v>1.0598591600423486</v>
      </c>
      <c r="F25" s="1"/>
    </row>
    <row r="26" spans="1:6" ht="12" customHeight="1" x14ac:dyDescent="0.25">
      <c r="A26" s="8" t="s">
        <v>22</v>
      </c>
      <c r="B26" s="9">
        <v>15855.821349999997</v>
      </c>
      <c r="C26" s="9">
        <v>18048.549049999998</v>
      </c>
      <c r="D26" s="109">
        <f t="shared" si="0"/>
        <v>13.829165021463874</v>
      </c>
      <c r="E26" s="110">
        <f t="shared" si="1"/>
        <v>0.99196208893889415</v>
      </c>
      <c r="F26" s="1"/>
    </row>
    <row r="27" spans="1:6" ht="12" customHeight="1" x14ac:dyDescent="0.25">
      <c r="A27" s="8" t="s">
        <v>12</v>
      </c>
      <c r="B27" s="9">
        <v>14424.977730000004</v>
      </c>
      <c r="C27" s="9">
        <v>16796.752320000014</v>
      </c>
      <c r="D27" s="109">
        <f t="shared" si="0"/>
        <v>16.44213692661285</v>
      </c>
      <c r="E27" s="110">
        <f>+C27/$C$33*100</f>
        <v>0.92316238122955563</v>
      </c>
      <c r="F27" s="1"/>
    </row>
    <row r="28" spans="1:6" ht="12" customHeight="1" x14ac:dyDescent="0.25">
      <c r="A28" s="8" t="s">
        <v>33</v>
      </c>
      <c r="B28" s="9">
        <v>15827.317050000003</v>
      </c>
      <c r="C28" s="9">
        <v>16513.362499999988</v>
      </c>
      <c r="D28" s="109">
        <f t="shared" si="0"/>
        <v>4.3345656615881412</v>
      </c>
      <c r="E28" s="110">
        <f t="shared" si="1"/>
        <v>0.90758705952073138</v>
      </c>
      <c r="F28" s="1"/>
    </row>
    <row r="29" spans="1:6" ht="12" customHeight="1" x14ac:dyDescent="0.25">
      <c r="A29" s="8" t="s">
        <v>7</v>
      </c>
      <c r="B29" s="9">
        <v>10636.541529999997</v>
      </c>
      <c r="C29" s="9">
        <v>16056.503560000001</v>
      </c>
      <c r="D29" s="109">
        <f t="shared" si="0"/>
        <v>50.956055732149295</v>
      </c>
      <c r="E29" s="110">
        <f t="shared" si="1"/>
        <v>0.88247774202283558</v>
      </c>
      <c r="F29" s="1"/>
    </row>
    <row r="30" spans="1:6" ht="12" customHeight="1" x14ac:dyDescent="0.25">
      <c r="A30" s="8" t="s">
        <v>28</v>
      </c>
      <c r="B30" s="9">
        <v>810.02942000000007</v>
      </c>
      <c r="C30" s="9">
        <v>13534.85843</v>
      </c>
      <c r="D30" s="109">
        <f t="shared" si="0"/>
        <v>1570.9094874603441</v>
      </c>
      <c r="E30" s="110">
        <f t="shared" si="1"/>
        <v>0.74388619298541359</v>
      </c>
      <c r="F30" s="1"/>
    </row>
    <row r="31" spans="1:6" ht="12" customHeight="1" x14ac:dyDescent="0.25">
      <c r="A31" s="8" t="s">
        <v>18</v>
      </c>
      <c r="B31" s="9">
        <v>10885.644529999998</v>
      </c>
      <c r="C31" s="9">
        <v>12735.387449999997</v>
      </c>
      <c r="D31" s="109">
        <f t="shared" si="0"/>
        <v>16.992497916887238</v>
      </c>
      <c r="E31" s="110">
        <f t="shared" si="1"/>
        <v>0.69994665517714705</v>
      </c>
      <c r="F31" s="1"/>
    </row>
    <row r="32" spans="1:6" ht="12.95" customHeight="1" x14ac:dyDescent="0.25">
      <c r="A32" s="8" t="s">
        <v>94</v>
      </c>
      <c r="B32" s="9">
        <v>126193.9643900001</v>
      </c>
      <c r="C32" s="9">
        <v>101314.40654000011</v>
      </c>
      <c r="D32" s="109">
        <f t="shared" si="0"/>
        <v>-19.715331054273065</v>
      </c>
      <c r="E32" s="110">
        <f t="shared" si="1"/>
        <v>5.5683174349698144</v>
      </c>
      <c r="F32" s="1"/>
    </row>
    <row r="33" spans="1:7" ht="12.95" customHeight="1" x14ac:dyDescent="0.25">
      <c r="A33" s="120" t="s">
        <v>96</v>
      </c>
      <c r="B33" s="196">
        <v>1508118.4338981002</v>
      </c>
      <c r="C33" s="196">
        <v>1819479.7211763004</v>
      </c>
      <c r="D33" s="197">
        <f t="shared" si="0"/>
        <v>20.645678766316177</v>
      </c>
      <c r="E33" s="198">
        <f t="shared" si="1"/>
        <v>100</v>
      </c>
      <c r="F33" s="1"/>
    </row>
    <row r="34" spans="1:7" x14ac:dyDescent="0.25">
      <c r="A34" s="55" t="s">
        <v>97</v>
      </c>
      <c r="F34" s="1"/>
    </row>
    <row r="35" spans="1:7" x14ac:dyDescent="0.25">
      <c r="A35" s="25" t="s">
        <v>81</v>
      </c>
      <c r="F35" s="1"/>
    </row>
    <row r="37" spans="1:7" x14ac:dyDescent="0.25">
      <c r="G37" s="9"/>
    </row>
    <row r="39" spans="1:7" x14ac:dyDescent="0.25">
      <c r="B39" s="203" t="s">
        <v>94</v>
      </c>
      <c r="C39" s="204">
        <v>26.050861627606608</v>
      </c>
    </row>
    <row r="40" spans="1:7" x14ac:dyDescent="0.25">
      <c r="B40" s="203" t="s">
        <v>8</v>
      </c>
      <c r="C40" s="205">
        <v>2.4065772378595853</v>
      </c>
    </row>
    <row r="41" spans="1:7" x14ac:dyDescent="0.25">
      <c r="B41" s="203" t="s">
        <v>24</v>
      </c>
      <c r="C41" s="205">
        <v>2.9520548574883247</v>
      </c>
    </row>
    <row r="42" spans="1:7" x14ac:dyDescent="0.25">
      <c r="B42" s="203" t="s">
        <v>32</v>
      </c>
      <c r="C42" s="205">
        <v>3.6210259478685392</v>
      </c>
    </row>
    <row r="43" spans="1:7" x14ac:dyDescent="0.25">
      <c r="B43" s="203" t="s">
        <v>3</v>
      </c>
      <c r="C43" s="205">
        <v>3.7440345581845196</v>
      </c>
    </row>
    <row r="44" spans="1:7" x14ac:dyDescent="0.25">
      <c r="B44" s="203" t="s">
        <v>27</v>
      </c>
      <c r="C44" s="205">
        <v>4.1296031989531334</v>
      </c>
    </row>
    <row r="45" spans="1:7" x14ac:dyDescent="0.25">
      <c r="B45" s="203" t="s">
        <v>14</v>
      </c>
      <c r="C45" s="205">
        <v>5.8810351593707981</v>
      </c>
    </row>
    <row r="46" spans="1:7" x14ac:dyDescent="0.25">
      <c r="B46" s="203" t="s">
        <v>31</v>
      </c>
      <c r="C46" s="205">
        <v>7.2237816063718814</v>
      </c>
    </row>
    <row r="47" spans="1:7" x14ac:dyDescent="0.25">
      <c r="B47" s="203" t="s">
        <v>1</v>
      </c>
      <c r="C47" s="205">
        <v>7.2460483131828957</v>
      </c>
    </row>
    <row r="48" spans="1:7" x14ac:dyDescent="0.25">
      <c r="B48" s="204" t="s">
        <v>98</v>
      </c>
      <c r="C48" s="205">
        <v>36.744977493113723</v>
      </c>
    </row>
  </sheetData>
  <sortState ref="B62:C71">
    <sortCondition ref="C62:C71"/>
  </sortState>
  <mergeCells count="7">
    <mergeCell ref="A2:E2"/>
    <mergeCell ref="A3:E3"/>
    <mergeCell ref="A4:E4"/>
    <mergeCell ref="A5:A6"/>
    <mergeCell ref="B5:C5"/>
    <mergeCell ref="D5:D6"/>
    <mergeCell ref="E5:E6"/>
  </mergeCells>
  <printOptions horizontalCentered="1" verticalCentered="1"/>
  <pageMargins left="0.70866141732283472" right="0.70866141732283472" top="0.74803149606299213" bottom="0.74803149606299213" header="0.31496062992125984" footer="0.31496062992125984"/>
  <pageSetup paperSize="119" orientation="portrait" r:id="rId1"/>
  <headerFooter>
    <oddHeader>&amp;L&amp;G&amp;C&amp;"-,Negrita"Comercio Exterior del Sector Agropecuario
Primer Semestre, 2022-2023&amp;R&amp;G</oddHeader>
  </headerFooter>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228"/>
  <sheetViews>
    <sheetView showGridLines="0" zoomScale="96" zoomScaleNormal="96" workbookViewId="0">
      <selection activeCell="I1" sqref="I1"/>
    </sheetView>
  </sheetViews>
  <sheetFormatPr baseColWidth="10" defaultRowHeight="15" x14ac:dyDescent="0.25"/>
  <cols>
    <col min="1" max="1" width="14.42578125" style="8" customWidth="1"/>
    <col min="2" max="2" width="34.85546875" style="8" customWidth="1"/>
    <col min="3" max="4" width="9.5703125" style="8" customWidth="1"/>
    <col min="5" max="5" width="9.7109375" style="8" customWidth="1"/>
    <col min="6" max="6" width="13" style="8" customWidth="1"/>
    <col min="7" max="7" width="11.42578125" style="135" customWidth="1"/>
    <col min="8" max="8" width="11.5703125" style="49" bestFit="1" customWidth="1"/>
    <col min="9" max="16384" width="11.42578125" style="8"/>
  </cols>
  <sheetData>
    <row r="2" spans="1:9" x14ac:dyDescent="0.25">
      <c r="A2" s="272" t="s">
        <v>61</v>
      </c>
      <c r="B2" s="272"/>
      <c r="C2" s="272"/>
      <c r="D2" s="272"/>
      <c r="E2" s="272"/>
      <c r="F2" s="272"/>
    </row>
    <row r="3" spans="1:9" ht="30.75" customHeight="1" x14ac:dyDescent="0.25">
      <c r="A3" s="282" t="s">
        <v>262</v>
      </c>
      <c r="B3" s="282"/>
      <c r="C3" s="282"/>
      <c r="D3" s="282"/>
      <c r="E3" s="282"/>
      <c r="F3" s="282"/>
    </row>
    <row r="4" spans="1:9" x14ac:dyDescent="0.25">
      <c r="A4" s="280" t="s">
        <v>303</v>
      </c>
      <c r="B4" s="280"/>
      <c r="C4" s="280"/>
      <c r="D4" s="280"/>
      <c r="E4" s="280"/>
      <c r="F4" s="280"/>
      <c r="H4" s="232"/>
      <c r="I4" s="10"/>
    </row>
    <row r="5" spans="1:9" ht="15" customHeight="1" x14ac:dyDescent="0.25">
      <c r="A5" s="274" t="s">
        <v>107</v>
      </c>
      <c r="B5" s="274" t="s">
        <v>108</v>
      </c>
      <c r="C5" s="276" t="s">
        <v>73</v>
      </c>
      <c r="D5" s="276"/>
      <c r="E5" s="277" t="s">
        <v>74</v>
      </c>
      <c r="F5" s="277" t="s">
        <v>285</v>
      </c>
      <c r="H5" s="232"/>
      <c r="I5" s="10"/>
    </row>
    <row r="6" spans="1:9" x14ac:dyDescent="0.25">
      <c r="A6" s="275"/>
      <c r="B6" s="275"/>
      <c r="C6" s="190">
        <v>2022</v>
      </c>
      <c r="D6" s="190">
        <v>2023</v>
      </c>
      <c r="E6" s="278"/>
      <c r="F6" s="278"/>
      <c r="H6" s="232"/>
      <c r="I6" s="10"/>
    </row>
    <row r="7" spans="1:9" ht="12.95" customHeight="1" x14ac:dyDescent="0.25">
      <c r="A7" s="136">
        <v>1005902000</v>
      </c>
      <c r="B7" s="139" t="s">
        <v>36</v>
      </c>
      <c r="C7" s="137">
        <v>118069.01316</v>
      </c>
      <c r="D7" s="137">
        <v>186726.06947999998</v>
      </c>
      <c r="E7" s="65">
        <f>(D7/C7-1)*100</f>
        <v>58.149936619661659</v>
      </c>
      <c r="F7" s="91">
        <f>+D7/$D$26*100</f>
        <v>10.262607893166354</v>
      </c>
      <c r="G7" s="195"/>
      <c r="H7" s="131"/>
      <c r="I7" s="10"/>
    </row>
    <row r="8" spans="1:9" ht="12.95" customHeight="1" x14ac:dyDescent="0.25">
      <c r="A8" s="136">
        <v>1201</v>
      </c>
      <c r="B8" s="139" t="s">
        <v>38</v>
      </c>
      <c r="C8" s="137">
        <v>68342.291989999998</v>
      </c>
      <c r="D8" s="137">
        <v>93018.837069999994</v>
      </c>
      <c r="E8" s="65">
        <f t="shared" ref="E8:E24" si="0">(D8/C8-1)*100</f>
        <v>36.107283442602011</v>
      </c>
      <c r="F8" s="91">
        <f t="shared" ref="F8:F24" si="1">+D8/$D$26*100</f>
        <v>5.1123865788327159</v>
      </c>
      <c r="G8" s="195"/>
      <c r="H8" s="131"/>
      <c r="I8" s="10"/>
    </row>
    <row r="9" spans="1:9" ht="12.95" customHeight="1" x14ac:dyDescent="0.25">
      <c r="A9" s="136">
        <v>2106</v>
      </c>
      <c r="B9" s="139" t="s">
        <v>178</v>
      </c>
      <c r="C9" s="137">
        <v>70776.421160000114</v>
      </c>
      <c r="D9" s="137">
        <v>84946.169769999891</v>
      </c>
      <c r="E9" s="65">
        <f t="shared" si="0"/>
        <v>20.020436718560617</v>
      </c>
      <c r="F9" s="91">
        <f t="shared" si="1"/>
        <v>4.6687065968002086</v>
      </c>
      <c r="G9" s="195"/>
      <c r="H9" s="131"/>
      <c r="I9" s="10"/>
    </row>
    <row r="10" spans="1:9" ht="12.95" customHeight="1" x14ac:dyDescent="0.25">
      <c r="A10" s="136">
        <v>1006</v>
      </c>
      <c r="B10" s="139" t="s">
        <v>23</v>
      </c>
      <c r="C10" s="137">
        <v>35461.852270000003</v>
      </c>
      <c r="D10" s="137">
        <v>82331.653879999998</v>
      </c>
      <c r="E10" s="65">
        <f t="shared" si="0"/>
        <v>132.16963753935346</v>
      </c>
      <c r="F10" s="91">
        <f t="shared" si="1"/>
        <v>4.5250107996132192</v>
      </c>
      <c r="G10" s="195"/>
      <c r="H10" s="131"/>
      <c r="I10" s="10"/>
    </row>
    <row r="11" spans="1:9" ht="12.95" customHeight="1" x14ac:dyDescent="0.25">
      <c r="A11" s="136" t="s">
        <v>210</v>
      </c>
      <c r="B11" s="139" t="s">
        <v>211</v>
      </c>
      <c r="C11" s="137">
        <v>61793.358450000007</v>
      </c>
      <c r="D11" s="137">
        <v>68067.94243000001</v>
      </c>
      <c r="E11" s="65">
        <f t="shared" si="0"/>
        <v>10.154139760953562</v>
      </c>
      <c r="F11" s="91">
        <f t="shared" si="1"/>
        <v>3.7410662860256507</v>
      </c>
      <c r="G11" s="195"/>
      <c r="H11" s="131"/>
      <c r="I11" s="10"/>
    </row>
    <row r="12" spans="1:9" ht="25.5" x14ac:dyDescent="0.25">
      <c r="A12" s="136" t="s">
        <v>299</v>
      </c>
      <c r="B12" s="139" t="s">
        <v>26</v>
      </c>
      <c r="C12" s="137">
        <v>74109.918409999984</v>
      </c>
      <c r="D12" s="137">
        <v>56790.771589999989</v>
      </c>
      <c r="E12" s="65">
        <f t="shared" si="0"/>
        <v>-23.369539720965392</v>
      </c>
      <c r="F12" s="91">
        <f t="shared" si="1"/>
        <v>3.1212643333713337</v>
      </c>
      <c r="G12" s="195"/>
      <c r="H12" s="131"/>
      <c r="I12" s="10"/>
    </row>
    <row r="13" spans="1:9" ht="12.95" customHeight="1" x14ac:dyDescent="0.25">
      <c r="A13" s="136" t="s">
        <v>219</v>
      </c>
      <c r="B13" s="139" t="s">
        <v>220</v>
      </c>
      <c r="C13" s="137">
        <v>24345.495530000004</v>
      </c>
      <c r="D13" s="137">
        <v>43956.357179999999</v>
      </c>
      <c r="E13" s="65">
        <f t="shared" si="0"/>
        <v>80.552320760258482</v>
      </c>
      <c r="F13" s="91">
        <f t="shared" si="1"/>
        <v>2.4158750805742479</v>
      </c>
      <c r="G13" s="195"/>
      <c r="H13" s="131"/>
      <c r="I13" s="10"/>
    </row>
    <row r="14" spans="1:9" ht="12.95" customHeight="1" x14ac:dyDescent="0.25">
      <c r="A14" s="136">
        <v>1001</v>
      </c>
      <c r="B14" s="139" t="s">
        <v>20</v>
      </c>
      <c r="C14" s="137">
        <v>46098.181020000004</v>
      </c>
      <c r="D14" s="137">
        <v>43424.230270000007</v>
      </c>
      <c r="E14" s="65">
        <f t="shared" si="0"/>
        <v>-5.8005558805886199</v>
      </c>
      <c r="F14" s="91">
        <f t="shared" si="1"/>
        <v>2.3866289777566814</v>
      </c>
      <c r="G14" s="195"/>
      <c r="H14" s="131"/>
      <c r="I14" s="10"/>
    </row>
    <row r="15" spans="1:9" ht="25.5" x14ac:dyDescent="0.25">
      <c r="A15" s="136" t="s">
        <v>212</v>
      </c>
      <c r="B15" s="139" t="s">
        <v>213</v>
      </c>
      <c r="C15" s="137">
        <v>38144.041720000001</v>
      </c>
      <c r="D15" s="137">
        <v>35796.342259999998</v>
      </c>
      <c r="E15" s="65">
        <f t="shared" si="0"/>
        <v>-6.1548261645515083</v>
      </c>
      <c r="F15" s="91">
        <f t="shared" si="1"/>
        <v>1.9673944063997355</v>
      </c>
      <c r="G15" s="195"/>
      <c r="H15" s="131"/>
      <c r="I15" s="10"/>
    </row>
    <row r="16" spans="1:9" ht="29.25" customHeight="1" x14ac:dyDescent="0.25">
      <c r="A16" s="136" t="s">
        <v>300</v>
      </c>
      <c r="B16" s="139" t="s">
        <v>25</v>
      </c>
      <c r="C16" s="137">
        <v>28071.48688</v>
      </c>
      <c r="D16" s="137">
        <v>34872.429929999998</v>
      </c>
      <c r="E16" s="65">
        <f t="shared" si="0"/>
        <v>24.227227717123334</v>
      </c>
      <c r="F16" s="91">
        <f t="shared" si="1"/>
        <v>1.9166154766184964</v>
      </c>
      <c r="G16" s="195"/>
      <c r="H16" s="131"/>
      <c r="I16" s="10"/>
    </row>
    <row r="17" spans="1:9" ht="25.5" x14ac:dyDescent="0.25">
      <c r="A17" s="136" t="s">
        <v>216</v>
      </c>
      <c r="B17" s="139" t="s">
        <v>217</v>
      </c>
      <c r="C17" s="137">
        <v>20846.614659999999</v>
      </c>
      <c r="D17" s="137">
        <v>29842.275450000001</v>
      </c>
      <c r="E17" s="65">
        <f t="shared" si="0"/>
        <v>43.151662448391036</v>
      </c>
      <c r="F17" s="91">
        <f t="shared" si="1"/>
        <v>1.6401543310802549</v>
      </c>
      <c r="G17" s="195"/>
      <c r="H17" s="245"/>
      <c r="I17" s="135"/>
    </row>
    <row r="18" spans="1:9" ht="12.95" customHeight="1" x14ac:dyDescent="0.25">
      <c r="A18" s="136" t="s">
        <v>221</v>
      </c>
      <c r="B18" s="139" t="s">
        <v>222</v>
      </c>
      <c r="C18" s="137">
        <v>17773.447559999997</v>
      </c>
      <c r="D18" s="137">
        <v>27527.826390000006</v>
      </c>
      <c r="E18" s="65">
        <f t="shared" si="0"/>
        <v>54.8817487269758</v>
      </c>
      <c r="F18" s="91">
        <f t="shared" si="1"/>
        <v>1.5129504368536295</v>
      </c>
      <c r="G18" s="195"/>
      <c r="H18" s="245"/>
      <c r="I18" s="135"/>
    </row>
    <row r="19" spans="1:9" ht="25.5" x14ac:dyDescent="0.25">
      <c r="A19" s="136">
        <v>310420</v>
      </c>
      <c r="B19" s="139" t="s">
        <v>29</v>
      </c>
      <c r="C19" s="137">
        <v>47497.838090000012</v>
      </c>
      <c r="D19" s="137">
        <v>26524.979500000005</v>
      </c>
      <c r="E19" s="65">
        <f t="shared" si="0"/>
        <v>-44.155396189317386</v>
      </c>
      <c r="F19" s="91">
        <f t="shared" si="1"/>
        <v>1.4578332031560943</v>
      </c>
      <c r="G19" s="195"/>
      <c r="H19" s="245"/>
      <c r="I19" s="135"/>
    </row>
    <row r="20" spans="1:9" ht="12.95" customHeight="1" x14ac:dyDescent="0.25">
      <c r="A20" s="136" t="s">
        <v>295</v>
      </c>
      <c r="B20" s="139" t="s">
        <v>294</v>
      </c>
      <c r="C20" s="137">
        <v>15832.992</v>
      </c>
      <c r="D20" s="137">
        <v>24198.234489999995</v>
      </c>
      <c r="E20" s="65">
        <f t="shared" si="0"/>
        <v>52.834249458346186</v>
      </c>
      <c r="F20" s="91">
        <f t="shared" si="1"/>
        <v>1.3299535140933461</v>
      </c>
      <c r="G20" s="195"/>
      <c r="H20" s="245"/>
      <c r="I20" s="135"/>
    </row>
    <row r="21" spans="1:9" ht="25.5" x14ac:dyDescent="0.25">
      <c r="A21" s="136" t="s">
        <v>165</v>
      </c>
      <c r="B21" s="139" t="s">
        <v>218</v>
      </c>
      <c r="C21" s="137">
        <v>21321.288629999999</v>
      </c>
      <c r="D21" s="137">
        <v>20841.859119999994</v>
      </c>
      <c r="E21" s="65">
        <f t="shared" si="0"/>
        <v>-2.248595374884732</v>
      </c>
      <c r="F21" s="91">
        <f t="shared" si="1"/>
        <v>1.1454845512939094</v>
      </c>
      <c r="G21" s="195"/>
      <c r="H21" s="245"/>
      <c r="I21" s="135"/>
    </row>
    <row r="22" spans="1:9" ht="12.95" customHeight="1" x14ac:dyDescent="0.25">
      <c r="A22" s="136" t="s">
        <v>296</v>
      </c>
      <c r="B22" s="139" t="s">
        <v>297</v>
      </c>
      <c r="C22" s="137">
        <v>7543.2384500000007</v>
      </c>
      <c r="D22" s="137">
        <v>19629.712359999998</v>
      </c>
      <c r="E22" s="65">
        <f t="shared" si="0"/>
        <v>160.22924358171386</v>
      </c>
      <c r="F22" s="91">
        <f t="shared" si="1"/>
        <v>1.0788640363251392</v>
      </c>
      <c r="G22" s="195"/>
      <c r="H22" s="245"/>
      <c r="I22" s="135"/>
    </row>
    <row r="23" spans="1:9" ht="12.95" customHeight="1" x14ac:dyDescent="0.25">
      <c r="A23" s="136" t="s">
        <v>227</v>
      </c>
      <c r="B23" s="136" t="s">
        <v>228</v>
      </c>
      <c r="C23" s="137">
        <v>8562.8350999999984</v>
      </c>
      <c r="D23" s="137">
        <v>17243.263900000002</v>
      </c>
      <c r="E23" s="65">
        <f t="shared" si="0"/>
        <v>101.37330333501349</v>
      </c>
      <c r="F23" s="91">
        <f t="shared" si="1"/>
        <v>0.94770299989120999</v>
      </c>
      <c r="G23" s="195"/>
      <c r="H23" s="245"/>
      <c r="I23" s="135"/>
    </row>
    <row r="24" spans="1:9" ht="12.95" customHeight="1" x14ac:dyDescent="0.25">
      <c r="A24" s="136" t="s">
        <v>233</v>
      </c>
      <c r="B24" s="136" t="s">
        <v>37</v>
      </c>
      <c r="C24" s="137">
        <v>6045.7206899999992</v>
      </c>
      <c r="D24" s="137">
        <v>14262.36659</v>
      </c>
      <c r="E24" s="65">
        <f t="shared" si="0"/>
        <v>135.9084602368556</v>
      </c>
      <c r="F24" s="91">
        <f t="shared" si="1"/>
        <v>0.78387059905121359</v>
      </c>
      <c r="G24" s="195"/>
      <c r="H24" s="245"/>
      <c r="I24" s="135"/>
    </row>
    <row r="25" spans="1:9" ht="12.95" customHeight="1" x14ac:dyDescent="0.25">
      <c r="A25" s="141"/>
      <c r="B25" s="142" t="s">
        <v>94</v>
      </c>
      <c r="C25" s="143">
        <v>797482.3981281009</v>
      </c>
      <c r="D25" s="143">
        <v>909478.39951629844</v>
      </c>
      <c r="E25" s="66">
        <f t="shared" ref="E25:E26" si="2">(D25/C25-1)*100</f>
        <v>14.043695716805949</v>
      </c>
      <c r="F25" s="91">
        <f t="shared" ref="F25:F26" si="3">+D25/$D$26*100</f>
        <v>49.985629899096558</v>
      </c>
      <c r="G25" s="195"/>
      <c r="H25" s="245"/>
      <c r="I25" s="135"/>
    </row>
    <row r="26" spans="1:9" ht="12.95" customHeight="1" x14ac:dyDescent="0.25">
      <c r="A26" s="144"/>
      <c r="B26" s="144" t="s">
        <v>96</v>
      </c>
      <c r="C26" s="145">
        <v>1508118.4338981009</v>
      </c>
      <c r="D26" s="145">
        <v>1819479.7211762983</v>
      </c>
      <c r="E26" s="82">
        <f t="shared" si="2"/>
        <v>20.645678766315999</v>
      </c>
      <c r="F26" s="102">
        <f t="shared" si="3"/>
        <v>100</v>
      </c>
      <c r="G26" s="195"/>
      <c r="H26" s="246"/>
      <c r="I26" s="135"/>
    </row>
    <row r="27" spans="1:9" ht="12.95" customHeight="1" x14ac:dyDescent="0.25">
      <c r="A27" s="105" t="s">
        <v>224</v>
      </c>
      <c r="B27" s="106"/>
      <c r="C27" s="106"/>
      <c r="D27" s="106"/>
      <c r="E27" s="106"/>
      <c r="F27" s="106"/>
      <c r="G27" s="138"/>
      <c r="H27" s="146"/>
      <c r="I27" s="135"/>
    </row>
    <row r="28" spans="1:9" ht="12.95" customHeight="1" x14ac:dyDescent="0.25">
      <c r="A28" s="105" t="s">
        <v>298</v>
      </c>
      <c r="B28" s="106"/>
      <c r="C28" s="106"/>
      <c r="D28" s="106"/>
      <c r="E28" s="106"/>
      <c r="F28" s="106"/>
      <c r="G28" s="138"/>
      <c r="H28" s="146"/>
      <c r="I28" s="135"/>
    </row>
    <row r="29" spans="1:9" ht="12.95" customHeight="1" x14ac:dyDescent="0.25">
      <c r="A29" s="105" t="s">
        <v>81</v>
      </c>
      <c r="B29" s="106"/>
      <c r="C29" s="106"/>
      <c r="D29" s="106"/>
      <c r="E29" s="106"/>
      <c r="F29" s="106"/>
      <c r="G29" s="138"/>
      <c r="H29" s="247"/>
      <c r="I29" s="135"/>
    </row>
    <row r="30" spans="1:9" ht="15" customHeight="1" x14ac:dyDescent="0.25">
      <c r="G30" s="138"/>
      <c r="H30" s="247"/>
      <c r="I30" s="135"/>
    </row>
    <row r="31" spans="1:9" ht="15" customHeight="1" x14ac:dyDescent="0.25">
      <c r="G31" s="138"/>
      <c r="H31" s="247"/>
      <c r="I31" s="135"/>
    </row>
    <row r="32" spans="1:9" ht="15" customHeight="1" x14ac:dyDescent="0.25">
      <c r="B32" s="249" t="s">
        <v>36</v>
      </c>
      <c r="C32" s="250">
        <v>186726.06947999998</v>
      </c>
      <c r="G32" s="138"/>
      <c r="H32" s="247"/>
      <c r="I32" s="135"/>
    </row>
    <row r="33" spans="2:9" ht="15" customHeight="1" x14ac:dyDescent="0.25">
      <c r="B33" s="249" t="s">
        <v>38</v>
      </c>
      <c r="C33" s="250">
        <v>93018.837069999994</v>
      </c>
      <c r="G33" s="138"/>
      <c r="H33" s="248"/>
      <c r="I33" s="135"/>
    </row>
    <row r="34" spans="2:9" ht="15" customHeight="1" x14ac:dyDescent="0.25">
      <c r="B34" s="249" t="s">
        <v>178</v>
      </c>
      <c r="C34" s="250">
        <v>84946.169769999891</v>
      </c>
      <c r="G34" s="138"/>
      <c r="H34" s="248"/>
      <c r="I34" s="135"/>
    </row>
    <row r="35" spans="2:9" ht="15" customHeight="1" x14ac:dyDescent="0.25">
      <c r="B35" s="249" t="s">
        <v>23</v>
      </c>
      <c r="C35" s="250">
        <v>82331.653879999998</v>
      </c>
      <c r="G35" s="138"/>
      <c r="H35" s="146"/>
      <c r="I35" s="135"/>
    </row>
    <row r="36" spans="2:9" ht="15" customHeight="1" x14ac:dyDescent="0.25">
      <c r="B36" s="249" t="s">
        <v>211</v>
      </c>
      <c r="C36" s="250">
        <v>68067.94243000001</v>
      </c>
      <c r="G36" s="138"/>
      <c r="H36" s="147"/>
      <c r="I36" s="10"/>
    </row>
    <row r="37" spans="2:9" ht="15" customHeight="1" x14ac:dyDescent="0.25">
      <c r="B37" s="249" t="s">
        <v>26</v>
      </c>
      <c r="C37" s="250">
        <v>56790.771589999989</v>
      </c>
      <c r="G37" s="138"/>
      <c r="H37" s="244"/>
      <c r="I37" s="10"/>
    </row>
    <row r="38" spans="2:9" ht="15" customHeight="1" x14ac:dyDescent="0.25">
      <c r="B38" s="243" t="s">
        <v>94</v>
      </c>
      <c r="C38" s="251">
        <v>1247598.2769562984</v>
      </c>
      <c r="G38" s="146"/>
      <c r="H38" s="244"/>
      <c r="I38" s="10"/>
    </row>
    <row r="39" spans="2:9" ht="15" customHeight="1" x14ac:dyDescent="0.25">
      <c r="G39" s="138"/>
      <c r="H39" s="244"/>
      <c r="I39" s="10"/>
    </row>
    <row r="40" spans="2:9" ht="15" customHeight="1" x14ac:dyDescent="0.25">
      <c r="G40" s="138"/>
      <c r="H40" s="244"/>
      <c r="I40" s="10"/>
    </row>
    <row r="41" spans="2:9" ht="15" customHeight="1" x14ac:dyDescent="0.25">
      <c r="G41" s="138"/>
      <c r="H41" s="244"/>
      <c r="I41" s="10"/>
    </row>
    <row r="42" spans="2:9" ht="15" customHeight="1" x14ac:dyDescent="0.25">
      <c r="G42" s="138"/>
      <c r="H42" s="244"/>
      <c r="I42" s="10"/>
    </row>
    <row r="43" spans="2:9" ht="15" customHeight="1" x14ac:dyDescent="0.25">
      <c r="G43" s="138"/>
      <c r="H43" s="244"/>
      <c r="I43" s="10"/>
    </row>
    <row r="44" spans="2:9" ht="15" customHeight="1" x14ac:dyDescent="0.25">
      <c r="G44" s="138"/>
      <c r="H44" s="244"/>
      <c r="I44" s="10"/>
    </row>
    <row r="45" spans="2:9" ht="15" customHeight="1" x14ac:dyDescent="0.25">
      <c r="G45" s="138"/>
      <c r="H45" s="244"/>
      <c r="I45" s="10"/>
    </row>
    <row r="46" spans="2:9" ht="15" customHeight="1" x14ac:dyDescent="0.25">
      <c r="G46" s="138"/>
      <c r="H46" s="244"/>
      <c r="I46" s="10"/>
    </row>
    <row r="47" spans="2:9" ht="15" customHeight="1" x14ac:dyDescent="0.25">
      <c r="G47" s="138"/>
      <c r="H47" s="244"/>
      <c r="I47" s="10"/>
    </row>
    <row r="48" spans="2:9" ht="15" customHeight="1" x14ac:dyDescent="0.25">
      <c r="G48" s="138"/>
      <c r="H48" s="244"/>
      <c r="I48" s="10"/>
    </row>
    <row r="49" spans="7:9" ht="15" customHeight="1" x14ac:dyDescent="0.25">
      <c r="G49" s="138"/>
      <c r="H49" s="244"/>
      <c r="I49" s="10"/>
    </row>
    <row r="50" spans="7:9" ht="15" customHeight="1" x14ac:dyDescent="0.25">
      <c r="G50" s="138"/>
      <c r="H50" s="244"/>
      <c r="I50" s="10"/>
    </row>
    <row r="51" spans="7:9" ht="15" customHeight="1" x14ac:dyDescent="0.25">
      <c r="G51" s="138"/>
      <c r="H51" s="244"/>
      <c r="I51" s="10"/>
    </row>
    <row r="52" spans="7:9" ht="15" customHeight="1" x14ac:dyDescent="0.25">
      <c r="G52" s="138"/>
      <c r="H52" s="244"/>
      <c r="I52" s="10"/>
    </row>
    <row r="53" spans="7:9" ht="15" customHeight="1" x14ac:dyDescent="0.25">
      <c r="G53" s="138"/>
      <c r="H53" s="244"/>
      <c r="I53" s="10"/>
    </row>
    <row r="54" spans="7:9" ht="15" customHeight="1" x14ac:dyDescent="0.25">
      <c r="G54" s="138"/>
      <c r="H54" s="244"/>
      <c r="I54" s="10"/>
    </row>
    <row r="55" spans="7:9" ht="15" customHeight="1" x14ac:dyDescent="0.25">
      <c r="G55" s="138"/>
      <c r="H55" s="244"/>
      <c r="I55" s="10"/>
    </row>
    <row r="56" spans="7:9" ht="25.5" customHeight="1" x14ac:dyDescent="0.25">
      <c r="G56" s="138"/>
      <c r="H56" s="244"/>
      <c r="I56" s="10"/>
    </row>
    <row r="57" spans="7:9" ht="15" customHeight="1" x14ac:dyDescent="0.25">
      <c r="G57" s="138"/>
      <c r="H57" s="244"/>
      <c r="I57" s="10"/>
    </row>
    <row r="58" spans="7:9" ht="15" customHeight="1" x14ac:dyDescent="0.25">
      <c r="G58" s="138"/>
      <c r="H58" s="244"/>
      <c r="I58" s="10"/>
    </row>
    <row r="59" spans="7:9" ht="15" customHeight="1" x14ac:dyDescent="0.25">
      <c r="G59" s="138"/>
      <c r="H59" s="244"/>
      <c r="I59" s="10"/>
    </row>
    <row r="60" spans="7:9" ht="15" customHeight="1" x14ac:dyDescent="0.25">
      <c r="G60" s="138"/>
      <c r="H60" s="244"/>
      <c r="I60" s="10"/>
    </row>
    <row r="61" spans="7:9" ht="15" customHeight="1" x14ac:dyDescent="0.25">
      <c r="G61" s="138"/>
      <c r="H61" s="244"/>
      <c r="I61" s="10"/>
    </row>
    <row r="62" spans="7:9" ht="15" customHeight="1" x14ac:dyDescent="0.25">
      <c r="G62" s="138"/>
      <c r="H62" s="244"/>
      <c r="I62" s="10"/>
    </row>
    <row r="63" spans="7:9" ht="15" customHeight="1" x14ac:dyDescent="0.25">
      <c r="G63" s="138"/>
      <c r="H63" s="244"/>
      <c r="I63" s="10"/>
    </row>
    <row r="64" spans="7:9" ht="15" customHeight="1" x14ac:dyDescent="0.25">
      <c r="G64" s="138"/>
      <c r="H64" s="244"/>
      <c r="I64" s="10"/>
    </row>
    <row r="65" spans="7:9" ht="15" customHeight="1" x14ac:dyDescent="0.25">
      <c r="G65" s="138"/>
      <c r="H65" s="244"/>
      <c r="I65" s="10"/>
    </row>
    <row r="66" spans="7:9" ht="15" customHeight="1" x14ac:dyDescent="0.25">
      <c r="G66" s="138"/>
      <c r="H66" s="244"/>
      <c r="I66" s="10"/>
    </row>
    <row r="67" spans="7:9" ht="15" customHeight="1" x14ac:dyDescent="0.25">
      <c r="G67" s="138"/>
      <c r="H67" s="244"/>
      <c r="I67" s="10"/>
    </row>
    <row r="68" spans="7:9" ht="15" customHeight="1" x14ac:dyDescent="0.25">
      <c r="G68" s="138"/>
      <c r="H68" s="244"/>
      <c r="I68" s="10"/>
    </row>
    <row r="69" spans="7:9" ht="15" customHeight="1" x14ac:dyDescent="0.25">
      <c r="G69" s="138"/>
      <c r="H69" s="244"/>
      <c r="I69" s="10"/>
    </row>
    <row r="70" spans="7:9" ht="15" customHeight="1" x14ac:dyDescent="0.25">
      <c r="G70" s="138"/>
      <c r="H70" s="244"/>
      <c r="I70" s="10"/>
    </row>
    <row r="71" spans="7:9" ht="15" customHeight="1" x14ac:dyDescent="0.25">
      <c r="G71" s="138"/>
      <c r="H71" s="244"/>
      <c r="I71" s="10"/>
    </row>
    <row r="72" spans="7:9" ht="15" customHeight="1" x14ac:dyDescent="0.25">
      <c r="G72" s="138"/>
      <c r="H72" s="244"/>
      <c r="I72" s="10"/>
    </row>
    <row r="73" spans="7:9" ht="15" customHeight="1" x14ac:dyDescent="0.25">
      <c r="G73" s="138"/>
      <c r="H73" s="244"/>
      <c r="I73" s="10"/>
    </row>
    <row r="74" spans="7:9" ht="15" customHeight="1" x14ac:dyDescent="0.25">
      <c r="G74" s="138"/>
      <c r="H74" s="244"/>
      <c r="I74" s="10"/>
    </row>
    <row r="75" spans="7:9" ht="15" customHeight="1" x14ac:dyDescent="0.25">
      <c r="G75" s="138"/>
      <c r="H75" s="244"/>
      <c r="I75" s="10"/>
    </row>
    <row r="76" spans="7:9" ht="15" customHeight="1" x14ac:dyDescent="0.25">
      <c r="G76" s="138"/>
      <c r="H76" s="244"/>
      <c r="I76" s="10"/>
    </row>
    <row r="77" spans="7:9" ht="15" customHeight="1" x14ac:dyDescent="0.25">
      <c r="G77" s="138"/>
      <c r="H77" s="244"/>
      <c r="I77" s="10"/>
    </row>
    <row r="78" spans="7:9" ht="15" customHeight="1" x14ac:dyDescent="0.25">
      <c r="G78" s="138"/>
      <c r="H78" s="244"/>
      <c r="I78" s="10"/>
    </row>
    <row r="79" spans="7:9" ht="15" customHeight="1" x14ac:dyDescent="0.25">
      <c r="G79" s="138"/>
      <c r="H79" s="244"/>
      <c r="I79" s="10"/>
    </row>
    <row r="80" spans="7:9" ht="15" customHeight="1" x14ac:dyDescent="0.25">
      <c r="G80" s="138"/>
      <c r="H80" s="244"/>
      <c r="I80" s="10"/>
    </row>
    <row r="81" spans="7:9" ht="15" customHeight="1" x14ac:dyDescent="0.25">
      <c r="G81" s="138"/>
      <c r="H81" s="244"/>
      <c r="I81" s="10"/>
    </row>
    <row r="82" spans="7:9" ht="15" customHeight="1" x14ac:dyDescent="0.25">
      <c r="G82" s="138"/>
      <c r="H82" s="244"/>
      <c r="I82" s="10"/>
    </row>
    <row r="83" spans="7:9" ht="15" customHeight="1" x14ac:dyDescent="0.25">
      <c r="G83" s="138"/>
      <c r="H83" s="244"/>
      <c r="I83" s="10"/>
    </row>
    <row r="84" spans="7:9" ht="15" customHeight="1" x14ac:dyDescent="0.25">
      <c r="G84" s="138"/>
      <c r="H84" s="244"/>
      <c r="I84" s="10"/>
    </row>
    <row r="85" spans="7:9" ht="15" customHeight="1" x14ac:dyDescent="0.25">
      <c r="G85" s="138"/>
      <c r="H85" s="244"/>
      <c r="I85" s="10"/>
    </row>
    <row r="86" spans="7:9" ht="15" customHeight="1" x14ac:dyDescent="0.25">
      <c r="G86" s="138"/>
      <c r="H86" s="244"/>
      <c r="I86" s="10"/>
    </row>
    <row r="87" spans="7:9" ht="15" customHeight="1" x14ac:dyDescent="0.25">
      <c r="G87" s="138"/>
      <c r="H87" s="244"/>
      <c r="I87" s="10"/>
    </row>
    <row r="88" spans="7:9" ht="15" customHeight="1" x14ac:dyDescent="0.25">
      <c r="G88" s="138"/>
      <c r="H88" s="244"/>
      <c r="I88" s="10"/>
    </row>
    <row r="89" spans="7:9" ht="15" customHeight="1" x14ac:dyDescent="0.25">
      <c r="G89" s="138"/>
      <c r="H89" s="244"/>
      <c r="I89" s="10"/>
    </row>
    <row r="90" spans="7:9" ht="15" customHeight="1" x14ac:dyDescent="0.25">
      <c r="G90" s="138"/>
      <c r="H90" s="244"/>
      <c r="I90" s="10"/>
    </row>
    <row r="91" spans="7:9" ht="15" customHeight="1" x14ac:dyDescent="0.25">
      <c r="G91" s="138"/>
      <c r="H91" s="244"/>
      <c r="I91" s="10"/>
    </row>
    <row r="92" spans="7:9" ht="15" customHeight="1" x14ac:dyDescent="0.25">
      <c r="G92" s="138"/>
      <c r="H92" s="244"/>
      <c r="I92" s="10"/>
    </row>
    <row r="93" spans="7:9" ht="15" customHeight="1" x14ac:dyDescent="0.25">
      <c r="G93" s="138"/>
      <c r="H93" s="244"/>
      <c r="I93" s="10"/>
    </row>
    <row r="94" spans="7:9" ht="15" customHeight="1" x14ac:dyDescent="0.25">
      <c r="G94" s="138"/>
      <c r="H94" s="244"/>
      <c r="I94" s="10"/>
    </row>
    <row r="95" spans="7:9" ht="15" customHeight="1" x14ac:dyDescent="0.25">
      <c r="G95" s="138"/>
      <c r="H95" s="140"/>
    </row>
    <row r="96" spans="7:9" ht="15" customHeight="1" x14ac:dyDescent="0.25">
      <c r="G96" s="138"/>
      <c r="H96" s="140"/>
    </row>
    <row r="97" spans="7:8" ht="15" customHeight="1" x14ac:dyDescent="0.25">
      <c r="G97" s="138"/>
      <c r="H97" s="140"/>
    </row>
    <row r="98" spans="7:8" ht="15" customHeight="1" x14ac:dyDescent="0.25">
      <c r="G98" s="138"/>
      <c r="H98" s="140"/>
    </row>
    <row r="99" spans="7:8" ht="15" customHeight="1" x14ac:dyDescent="0.25">
      <c r="G99" s="138"/>
      <c r="H99" s="140"/>
    </row>
    <row r="100" spans="7:8" ht="15" customHeight="1" x14ac:dyDescent="0.25">
      <c r="G100" s="138"/>
      <c r="H100" s="140"/>
    </row>
    <row r="101" spans="7:8" ht="15" customHeight="1" x14ac:dyDescent="0.25">
      <c r="G101" s="138"/>
      <c r="H101" s="140"/>
    </row>
    <row r="102" spans="7:8" ht="15" customHeight="1" x14ac:dyDescent="0.25">
      <c r="G102" s="138"/>
      <c r="H102" s="140"/>
    </row>
    <row r="103" spans="7:8" ht="15" customHeight="1" x14ac:dyDescent="0.25">
      <c r="G103" s="138"/>
      <c r="H103" s="140"/>
    </row>
    <row r="104" spans="7:8" ht="15" customHeight="1" x14ac:dyDescent="0.25">
      <c r="G104" s="138"/>
      <c r="H104" s="140"/>
    </row>
    <row r="105" spans="7:8" ht="15" customHeight="1" x14ac:dyDescent="0.25">
      <c r="G105" s="138"/>
      <c r="H105" s="140"/>
    </row>
    <row r="106" spans="7:8" ht="15" customHeight="1" x14ac:dyDescent="0.25">
      <c r="G106" s="138"/>
      <c r="H106" s="140"/>
    </row>
    <row r="107" spans="7:8" ht="15" customHeight="1" x14ac:dyDescent="0.25">
      <c r="G107" s="138"/>
      <c r="H107" s="140"/>
    </row>
    <row r="108" spans="7:8" ht="15" customHeight="1" x14ac:dyDescent="0.25">
      <c r="G108" s="138"/>
      <c r="H108" s="140"/>
    </row>
    <row r="109" spans="7:8" ht="15" customHeight="1" x14ac:dyDescent="0.25">
      <c r="G109" s="138"/>
      <c r="H109" s="140"/>
    </row>
    <row r="110" spans="7:8" ht="15" customHeight="1" x14ac:dyDescent="0.25">
      <c r="G110" s="138"/>
      <c r="H110" s="140"/>
    </row>
    <row r="111" spans="7:8" ht="15" customHeight="1" x14ac:dyDescent="0.25">
      <c r="G111" s="138"/>
      <c r="H111" s="140"/>
    </row>
    <row r="112" spans="7:8" ht="15" customHeight="1" x14ac:dyDescent="0.25">
      <c r="G112" s="138"/>
      <c r="H112" s="140"/>
    </row>
    <row r="113" spans="7:8" ht="15" customHeight="1" x14ac:dyDescent="0.25">
      <c r="G113" s="138"/>
      <c r="H113" s="140"/>
    </row>
    <row r="114" spans="7:8" ht="15" customHeight="1" x14ac:dyDescent="0.25">
      <c r="G114" s="138"/>
      <c r="H114" s="140"/>
    </row>
    <row r="115" spans="7:8" ht="15" customHeight="1" x14ac:dyDescent="0.25">
      <c r="G115" s="138"/>
      <c r="H115" s="140"/>
    </row>
    <row r="116" spans="7:8" ht="15" customHeight="1" x14ac:dyDescent="0.25">
      <c r="G116" s="138"/>
      <c r="H116" s="140"/>
    </row>
    <row r="117" spans="7:8" ht="15" customHeight="1" x14ac:dyDescent="0.25">
      <c r="G117" s="138"/>
      <c r="H117" s="140"/>
    </row>
    <row r="118" spans="7:8" ht="15" customHeight="1" x14ac:dyDescent="0.25">
      <c r="G118" s="138"/>
      <c r="H118" s="140"/>
    </row>
    <row r="119" spans="7:8" ht="15" customHeight="1" x14ac:dyDescent="0.25">
      <c r="G119" s="138"/>
      <c r="H119" s="140"/>
    </row>
    <row r="120" spans="7:8" ht="15" customHeight="1" x14ac:dyDescent="0.25">
      <c r="G120" s="138"/>
      <c r="H120" s="140"/>
    </row>
    <row r="121" spans="7:8" ht="15" customHeight="1" x14ac:dyDescent="0.25">
      <c r="G121" s="138"/>
      <c r="H121" s="140"/>
    </row>
    <row r="122" spans="7:8" ht="15" customHeight="1" x14ac:dyDescent="0.25">
      <c r="G122" s="138"/>
      <c r="H122" s="140"/>
    </row>
    <row r="123" spans="7:8" ht="15" customHeight="1" x14ac:dyDescent="0.25">
      <c r="G123" s="138"/>
      <c r="H123" s="140"/>
    </row>
    <row r="124" spans="7:8" ht="15" customHeight="1" x14ac:dyDescent="0.25">
      <c r="G124" s="138"/>
      <c r="H124" s="140"/>
    </row>
    <row r="125" spans="7:8" ht="15" customHeight="1" x14ac:dyDescent="0.25">
      <c r="G125" s="138"/>
      <c r="H125" s="140"/>
    </row>
    <row r="126" spans="7:8" ht="15" customHeight="1" x14ac:dyDescent="0.25">
      <c r="G126" s="138"/>
      <c r="H126" s="140"/>
    </row>
    <row r="127" spans="7:8" ht="15" customHeight="1" x14ac:dyDescent="0.25">
      <c r="G127" s="138"/>
      <c r="H127" s="140"/>
    </row>
    <row r="128" spans="7:8" ht="15" customHeight="1" x14ac:dyDescent="0.25">
      <c r="G128" s="138"/>
      <c r="H128" s="140"/>
    </row>
    <row r="129" spans="7:8" ht="15" customHeight="1" x14ac:dyDescent="0.25">
      <c r="G129" s="138"/>
      <c r="H129" s="140"/>
    </row>
    <row r="130" spans="7:8" ht="15" customHeight="1" x14ac:dyDescent="0.25">
      <c r="G130" s="138"/>
      <c r="H130" s="140"/>
    </row>
    <row r="131" spans="7:8" x14ac:dyDescent="0.25">
      <c r="G131" s="138"/>
      <c r="H131" s="140"/>
    </row>
    <row r="132" spans="7:8" ht="15" customHeight="1" x14ac:dyDescent="0.25">
      <c r="G132" s="138"/>
      <c r="H132" s="140"/>
    </row>
    <row r="133" spans="7:8" ht="15" customHeight="1" x14ac:dyDescent="0.25">
      <c r="G133" s="138"/>
      <c r="H133" s="140"/>
    </row>
    <row r="134" spans="7:8" ht="15" customHeight="1" x14ac:dyDescent="0.25">
      <c r="G134" s="138"/>
      <c r="H134" s="140"/>
    </row>
    <row r="135" spans="7:8" ht="15" customHeight="1" x14ac:dyDescent="0.25">
      <c r="G135" s="138"/>
      <c r="H135" s="140"/>
    </row>
    <row r="136" spans="7:8" ht="15" customHeight="1" x14ac:dyDescent="0.25">
      <c r="G136" s="138"/>
      <c r="H136" s="140"/>
    </row>
    <row r="137" spans="7:8" ht="15" customHeight="1" x14ac:dyDescent="0.25">
      <c r="G137" s="138"/>
      <c r="H137" s="140"/>
    </row>
    <row r="138" spans="7:8" ht="15" customHeight="1" x14ac:dyDescent="0.25">
      <c r="G138" s="138"/>
      <c r="H138" s="140"/>
    </row>
    <row r="139" spans="7:8" ht="15" customHeight="1" x14ac:dyDescent="0.25">
      <c r="G139" s="138"/>
      <c r="H139" s="140"/>
    </row>
    <row r="140" spans="7:8" ht="15" customHeight="1" x14ac:dyDescent="0.25">
      <c r="G140" s="138"/>
      <c r="H140" s="140"/>
    </row>
    <row r="141" spans="7:8" ht="15" customHeight="1" x14ac:dyDescent="0.25">
      <c r="G141" s="138"/>
      <c r="H141" s="140"/>
    </row>
    <row r="142" spans="7:8" ht="15" customHeight="1" x14ac:dyDescent="0.25">
      <c r="G142" s="138"/>
      <c r="H142" s="140"/>
    </row>
    <row r="143" spans="7:8" ht="15" customHeight="1" x14ac:dyDescent="0.25">
      <c r="G143" s="138"/>
      <c r="H143" s="140"/>
    </row>
    <row r="144" spans="7:8" ht="15" customHeight="1" x14ac:dyDescent="0.25">
      <c r="G144" s="138"/>
      <c r="H144" s="140"/>
    </row>
    <row r="145" spans="7:8" ht="15" customHeight="1" x14ac:dyDescent="0.25">
      <c r="G145" s="138"/>
      <c r="H145" s="140"/>
    </row>
    <row r="146" spans="7:8" ht="15" customHeight="1" x14ac:dyDescent="0.25">
      <c r="G146" s="138"/>
      <c r="H146" s="140"/>
    </row>
    <row r="147" spans="7:8" ht="15" customHeight="1" x14ac:dyDescent="0.25">
      <c r="G147" s="138"/>
      <c r="H147" s="140"/>
    </row>
    <row r="148" spans="7:8" ht="15" customHeight="1" x14ac:dyDescent="0.25">
      <c r="G148" s="138"/>
      <c r="H148" s="140"/>
    </row>
    <row r="149" spans="7:8" ht="15" customHeight="1" x14ac:dyDescent="0.25">
      <c r="G149" s="138"/>
      <c r="H149" s="140"/>
    </row>
    <row r="150" spans="7:8" ht="15" customHeight="1" x14ac:dyDescent="0.25">
      <c r="G150" s="138"/>
      <c r="H150" s="140"/>
    </row>
    <row r="151" spans="7:8" ht="15" customHeight="1" x14ac:dyDescent="0.25">
      <c r="G151" s="138"/>
      <c r="H151" s="140"/>
    </row>
    <row r="152" spans="7:8" ht="15" customHeight="1" x14ac:dyDescent="0.25">
      <c r="G152" s="138"/>
      <c r="H152" s="140"/>
    </row>
    <row r="153" spans="7:8" ht="15" customHeight="1" x14ac:dyDescent="0.25">
      <c r="G153" s="138"/>
      <c r="H153" s="140"/>
    </row>
    <row r="154" spans="7:8" ht="15" customHeight="1" x14ac:dyDescent="0.25">
      <c r="G154" s="138"/>
      <c r="H154" s="140"/>
    </row>
    <row r="155" spans="7:8" ht="15" customHeight="1" x14ac:dyDescent="0.25">
      <c r="G155" s="138"/>
      <c r="H155" s="140"/>
    </row>
    <row r="156" spans="7:8" ht="15" customHeight="1" x14ac:dyDescent="0.25">
      <c r="G156" s="138"/>
      <c r="H156" s="140"/>
    </row>
    <row r="157" spans="7:8" ht="15" customHeight="1" x14ac:dyDescent="0.25">
      <c r="G157" s="138"/>
      <c r="H157" s="140"/>
    </row>
    <row r="158" spans="7:8" ht="15" customHeight="1" x14ac:dyDescent="0.25">
      <c r="G158" s="138"/>
      <c r="H158" s="140"/>
    </row>
    <row r="159" spans="7:8" ht="15" customHeight="1" x14ac:dyDescent="0.25">
      <c r="G159" s="138"/>
      <c r="H159" s="140"/>
    </row>
    <row r="160" spans="7:8" ht="15" customHeight="1" x14ac:dyDescent="0.25">
      <c r="G160" s="138"/>
      <c r="H160" s="140"/>
    </row>
    <row r="161" spans="7:8" ht="15" customHeight="1" x14ac:dyDescent="0.25">
      <c r="G161" s="138"/>
      <c r="H161" s="140"/>
    </row>
    <row r="162" spans="7:8" ht="15" customHeight="1" x14ac:dyDescent="0.25">
      <c r="G162" s="138"/>
      <c r="H162" s="140"/>
    </row>
    <row r="163" spans="7:8" ht="15" customHeight="1" x14ac:dyDescent="0.25">
      <c r="G163" s="138"/>
      <c r="H163" s="140"/>
    </row>
    <row r="164" spans="7:8" ht="15" customHeight="1" x14ac:dyDescent="0.25">
      <c r="G164" s="138"/>
      <c r="H164" s="140"/>
    </row>
    <row r="165" spans="7:8" ht="15" customHeight="1" x14ac:dyDescent="0.25">
      <c r="G165" s="138"/>
      <c r="H165" s="140"/>
    </row>
    <row r="166" spans="7:8" ht="15" customHeight="1" x14ac:dyDescent="0.25">
      <c r="G166" s="138"/>
      <c r="H166" s="140"/>
    </row>
    <row r="167" spans="7:8" ht="15" customHeight="1" x14ac:dyDescent="0.25">
      <c r="G167" s="138"/>
      <c r="H167" s="140"/>
    </row>
    <row r="168" spans="7:8" ht="15" customHeight="1" x14ac:dyDescent="0.25">
      <c r="G168" s="138"/>
      <c r="H168" s="140"/>
    </row>
    <row r="169" spans="7:8" ht="15" customHeight="1" x14ac:dyDescent="0.25">
      <c r="G169" s="138"/>
      <c r="H169" s="140"/>
    </row>
    <row r="170" spans="7:8" ht="15" customHeight="1" x14ac:dyDescent="0.25">
      <c r="G170" s="138"/>
      <c r="H170" s="140"/>
    </row>
    <row r="171" spans="7:8" ht="15" customHeight="1" x14ac:dyDescent="0.25">
      <c r="G171" s="138"/>
      <c r="H171" s="140"/>
    </row>
    <row r="172" spans="7:8" ht="15" customHeight="1" x14ac:dyDescent="0.25">
      <c r="G172" s="138"/>
      <c r="H172" s="140"/>
    </row>
    <row r="173" spans="7:8" ht="15" customHeight="1" x14ac:dyDescent="0.25">
      <c r="G173" s="138"/>
      <c r="H173" s="140"/>
    </row>
    <row r="174" spans="7:8" ht="15" customHeight="1" x14ac:dyDescent="0.25">
      <c r="G174" s="138"/>
      <c r="H174" s="140"/>
    </row>
    <row r="175" spans="7:8" ht="15" customHeight="1" x14ac:dyDescent="0.25">
      <c r="G175" s="138"/>
      <c r="H175" s="140"/>
    </row>
    <row r="176" spans="7:8" ht="15" customHeight="1" x14ac:dyDescent="0.25">
      <c r="G176" s="138"/>
      <c r="H176" s="140"/>
    </row>
    <row r="177" spans="7:8" ht="15" customHeight="1" x14ac:dyDescent="0.25">
      <c r="G177" s="138"/>
      <c r="H177" s="140"/>
    </row>
    <row r="178" spans="7:8" ht="15" customHeight="1" x14ac:dyDescent="0.25">
      <c r="G178" s="138"/>
      <c r="H178" s="140"/>
    </row>
    <row r="179" spans="7:8" ht="15" customHeight="1" x14ac:dyDescent="0.25">
      <c r="G179" s="138"/>
      <c r="H179" s="140"/>
    </row>
    <row r="180" spans="7:8" ht="15" customHeight="1" x14ac:dyDescent="0.25">
      <c r="G180" s="138"/>
      <c r="H180" s="140"/>
    </row>
    <row r="181" spans="7:8" ht="15" customHeight="1" x14ac:dyDescent="0.25">
      <c r="G181" s="138"/>
      <c r="H181" s="140"/>
    </row>
    <row r="182" spans="7:8" ht="15" customHeight="1" x14ac:dyDescent="0.25">
      <c r="G182" s="138"/>
      <c r="H182" s="140"/>
    </row>
    <row r="183" spans="7:8" ht="15" customHeight="1" x14ac:dyDescent="0.25">
      <c r="G183" s="138"/>
      <c r="H183" s="140"/>
    </row>
    <row r="184" spans="7:8" ht="15" customHeight="1" x14ac:dyDescent="0.25">
      <c r="G184" s="138"/>
      <c r="H184" s="140"/>
    </row>
    <row r="185" spans="7:8" ht="15" customHeight="1" x14ac:dyDescent="0.25">
      <c r="G185" s="138"/>
      <c r="H185" s="140"/>
    </row>
    <row r="186" spans="7:8" ht="15" customHeight="1" x14ac:dyDescent="0.25">
      <c r="G186" s="138"/>
      <c r="H186" s="140"/>
    </row>
    <row r="187" spans="7:8" ht="15" customHeight="1" x14ac:dyDescent="0.25">
      <c r="G187" s="138"/>
      <c r="H187" s="140"/>
    </row>
    <row r="188" spans="7:8" ht="15" customHeight="1" x14ac:dyDescent="0.25">
      <c r="G188" s="138"/>
      <c r="H188" s="140"/>
    </row>
    <row r="189" spans="7:8" ht="15" customHeight="1" x14ac:dyDescent="0.25">
      <c r="G189" s="138"/>
      <c r="H189" s="140"/>
    </row>
    <row r="190" spans="7:8" ht="15" customHeight="1" x14ac:dyDescent="0.25">
      <c r="G190" s="138"/>
      <c r="H190" s="140"/>
    </row>
    <row r="191" spans="7:8" ht="15" customHeight="1" x14ac:dyDescent="0.25">
      <c r="G191" s="138"/>
      <c r="H191" s="140"/>
    </row>
    <row r="192" spans="7:8" ht="15" customHeight="1" x14ac:dyDescent="0.25">
      <c r="G192" s="138"/>
      <c r="H192" s="140"/>
    </row>
    <row r="193" spans="7:8" ht="15" customHeight="1" x14ac:dyDescent="0.25">
      <c r="G193" s="138"/>
      <c r="H193" s="140"/>
    </row>
    <row r="194" spans="7:8" ht="15" customHeight="1" x14ac:dyDescent="0.25">
      <c r="G194" s="138"/>
      <c r="H194" s="140"/>
    </row>
    <row r="195" spans="7:8" ht="15" customHeight="1" x14ac:dyDescent="0.25">
      <c r="G195" s="138"/>
      <c r="H195" s="140"/>
    </row>
    <row r="196" spans="7:8" ht="15" customHeight="1" x14ac:dyDescent="0.25">
      <c r="G196" s="138"/>
      <c r="H196" s="140"/>
    </row>
    <row r="197" spans="7:8" ht="15" customHeight="1" x14ac:dyDescent="0.25">
      <c r="G197" s="138"/>
      <c r="H197" s="140"/>
    </row>
    <row r="198" spans="7:8" ht="15" customHeight="1" x14ac:dyDescent="0.25">
      <c r="G198" s="138"/>
      <c r="H198" s="140"/>
    </row>
    <row r="199" spans="7:8" ht="15" customHeight="1" x14ac:dyDescent="0.25">
      <c r="G199" s="138"/>
      <c r="H199" s="140"/>
    </row>
    <row r="200" spans="7:8" ht="15" customHeight="1" x14ac:dyDescent="0.25">
      <c r="G200" s="138"/>
      <c r="H200" s="140"/>
    </row>
    <row r="201" spans="7:8" ht="15" customHeight="1" x14ac:dyDescent="0.25">
      <c r="G201" s="138"/>
      <c r="H201" s="140"/>
    </row>
    <row r="202" spans="7:8" ht="15" customHeight="1" x14ac:dyDescent="0.25">
      <c r="G202" s="138"/>
      <c r="H202" s="140"/>
    </row>
    <row r="203" spans="7:8" ht="15" customHeight="1" x14ac:dyDescent="0.25">
      <c r="G203" s="138"/>
      <c r="H203" s="140"/>
    </row>
    <row r="204" spans="7:8" ht="15" customHeight="1" x14ac:dyDescent="0.25">
      <c r="G204" s="138"/>
      <c r="H204" s="140"/>
    </row>
    <row r="205" spans="7:8" ht="15" customHeight="1" x14ac:dyDescent="0.25">
      <c r="G205" s="138"/>
      <c r="H205" s="140"/>
    </row>
    <row r="206" spans="7:8" ht="15" customHeight="1" x14ac:dyDescent="0.25">
      <c r="G206" s="138"/>
      <c r="H206" s="140"/>
    </row>
    <row r="207" spans="7:8" ht="15" customHeight="1" x14ac:dyDescent="0.25">
      <c r="G207" s="138"/>
      <c r="H207" s="140"/>
    </row>
    <row r="208" spans="7:8" ht="15" customHeight="1" x14ac:dyDescent="0.25">
      <c r="G208" s="138"/>
      <c r="H208" s="140"/>
    </row>
    <row r="209" spans="7:8" ht="15" customHeight="1" x14ac:dyDescent="0.25">
      <c r="G209" s="138"/>
      <c r="H209" s="140"/>
    </row>
    <row r="210" spans="7:8" ht="15" customHeight="1" x14ac:dyDescent="0.25">
      <c r="G210" s="138"/>
      <c r="H210" s="140"/>
    </row>
    <row r="211" spans="7:8" ht="15" customHeight="1" x14ac:dyDescent="0.25">
      <c r="G211" s="138"/>
      <c r="H211" s="140"/>
    </row>
    <row r="212" spans="7:8" ht="15" customHeight="1" x14ac:dyDescent="0.25">
      <c r="G212" s="138"/>
      <c r="H212" s="140"/>
    </row>
    <row r="213" spans="7:8" ht="15" customHeight="1" x14ac:dyDescent="0.25">
      <c r="G213" s="138"/>
      <c r="H213" s="140"/>
    </row>
    <row r="214" spans="7:8" ht="15" customHeight="1" x14ac:dyDescent="0.25">
      <c r="G214" s="138"/>
      <c r="H214" s="140"/>
    </row>
    <row r="215" spans="7:8" ht="15" customHeight="1" x14ac:dyDescent="0.25">
      <c r="G215" s="138"/>
      <c r="H215" s="140"/>
    </row>
    <row r="216" spans="7:8" ht="15" customHeight="1" x14ac:dyDescent="0.25">
      <c r="G216" s="138"/>
      <c r="H216" s="140"/>
    </row>
    <row r="217" spans="7:8" ht="15" customHeight="1" x14ac:dyDescent="0.25">
      <c r="G217" s="138"/>
      <c r="H217" s="140"/>
    </row>
    <row r="218" spans="7:8" ht="15" customHeight="1" x14ac:dyDescent="0.25">
      <c r="G218" s="138"/>
      <c r="H218" s="140"/>
    </row>
    <row r="219" spans="7:8" ht="15" customHeight="1" x14ac:dyDescent="0.25">
      <c r="G219" s="148"/>
      <c r="H219" s="149"/>
    </row>
    <row r="220" spans="7:8" ht="15" customHeight="1" x14ac:dyDescent="0.25"/>
    <row r="221" spans="7:8" ht="15" customHeight="1" x14ac:dyDescent="0.25"/>
    <row r="222" spans="7:8" ht="15" customHeight="1" x14ac:dyDescent="0.25"/>
    <row r="223" spans="7:8" ht="15" customHeight="1" x14ac:dyDescent="0.25"/>
    <row r="224" spans="7:8"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sheetData>
  <sortState ref="A27:D44">
    <sortCondition descending="1" ref="D27:D44"/>
  </sortState>
  <mergeCells count="8">
    <mergeCell ref="A2:F2"/>
    <mergeCell ref="A3:F3"/>
    <mergeCell ref="A4:F4"/>
    <mergeCell ref="A5:A6"/>
    <mergeCell ref="B5:B6"/>
    <mergeCell ref="C5:D5"/>
    <mergeCell ref="E5:E6"/>
    <mergeCell ref="F5:F6"/>
  </mergeCells>
  <printOptions horizontalCentered="1" verticalCentered="1"/>
  <pageMargins left="0.70866141732283472" right="0.70866141732283472" top="0.74803149606299213" bottom="0.15748031496062992" header="0.31496062992125984" footer="0.31496062992125984"/>
  <pageSetup paperSize="119" orientation="portrait" r:id="rId1"/>
  <headerFooter>
    <oddHeader>&amp;L&amp;G&amp;C&amp;"-,Negrita"Comercio Exterior del Sector Agropecuario
Primer Semestre, 2022-2023&amp;R&amp;G</oddHeader>
  </headerFooter>
  <drawing r:id="rId2"/>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00"/>
  <sheetViews>
    <sheetView showGridLines="0" zoomScale="82" zoomScaleNormal="82" workbookViewId="0">
      <selection activeCell="I1" sqref="I1"/>
    </sheetView>
  </sheetViews>
  <sheetFormatPr baseColWidth="10" defaultRowHeight="15" x14ac:dyDescent="0.25"/>
  <cols>
    <col min="1" max="1" width="16.42578125" style="8" customWidth="1"/>
    <col min="2" max="2" width="28.42578125" style="8" customWidth="1"/>
    <col min="3" max="4" width="11.28515625" style="8" customWidth="1"/>
    <col min="5" max="5" width="10.42578125" style="8" customWidth="1"/>
    <col min="6" max="6" width="12.7109375" style="8" customWidth="1"/>
    <col min="7" max="7" width="4.5703125" style="8" customWidth="1"/>
    <col min="8" max="8" width="9.42578125" style="8" customWidth="1"/>
    <col min="9" max="9" width="11.42578125" style="8" customWidth="1"/>
    <col min="10" max="16384" width="11.42578125" style="8"/>
  </cols>
  <sheetData>
    <row r="2" spans="1:9" x14ac:dyDescent="0.25">
      <c r="A2" s="283" t="s">
        <v>63</v>
      </c>
      <c r="B2" s="283"/>
      <c r="C2" s="283"/>
      <c r="D2" s="283"/>
      <c r="E2" s="283"/>
      <c r="F2" s="283"/>
    </row>
    <row r="3" spans="1:9" x14ac:dyDescent="0.25">
      <c r="A3" s="283" t="s">
        <v>263</v>
      </c>
      <c r="B3" s="283"/>
      <c r="C3" s="283"/>
      <c r="D3" s="283"/>
      <c r="E3" s="283"/>
      <c r="F3" s="283"/>
    </row>
    <row r="4" spans="1:9" x14ac:dyDescent="0.25">
      <c r="A4" s="280" t="s">
        <v>303</v>
      </c>
      <c r="B4" s="280"/>
      <c r="C4" s="280"/>
      <c r="D4" s="280"/>
      <c r="E4" s="280"/>
      <c r="F4" s="280"/>
    </row>
    <row r="5" spans="1:9" ht="15" customHeight="1" x14ac:dyDescent="0.25">
      <c r="A5" s="274" t="s">
        <v>107</v>
      </c>
      <c r="B5" s="274" t="s">
        <v>108</v>
      </c>
      <c r="C5" s="276" t="s">
        <v>73</v>
      </c>
      <c r="D5" s="276"/>
      <c r="E5" s="277" t="s">
        <v>74</v>
      </c>
      <c r="F5" s="277" t="s">
        <v>285</v>
      </c>
    </row>
    <row r="6" spans="1:9" x14ac:dyDescent="0.25">
      <c r="A6" s="275"/>
      <c r="B6" s="275"/>
      <c r="C6" s="190">
        <v>2022</v>
      </c>
      <c r="D6" s="190">
        <v>2023</v>
      </c>
      <c r="E6" s="278"/>
      <c r="F6" s="278"/>
    </row>
    <row r="7" spans="1:9" ht="15.75" x14ac:dyDescent="0.3">
      <c r="A7" s="194">
        <v>1005902000</v>
      </c>
      <c r="B7" s="151" t="s">
        <v>36</v>
      </c>
      <c r="C7" s="152">
        <v>118069.01316</v>
      </c>
      <c r="D7" s="152">
        <v>186726.06947999998</v>
      </c>
      <c r="E7" s="153">
        <f>(D7/C7-1)*100</f>
        <v>58.149936619661659</v>
      </c>
      <c r="F7" s="92">
        <f>+D7/$D$22*100</f>
        <v>29.080901600102987</v>
      </c>
      <c r="G7" s="10"/>
      <c r="H7" s="4"/>
    </row>
    <row r="8" spans="1:9" x14ac:dyDescent="0.25">
      <c r="A8" s="150">
        <v>1201</v>
      </c>
      <c r="B8" s="151" t="s">
        <v>38</v>
      </c>
      <c r="C8" s="152">
        <v>68343.050539999997</v>
      </c>
      <c r="D8" s="152">
        <v>93019.789830000009</v>
      </c>
      <c r="E8" s="153">
        <f t="shared" ref="E8:E22" si="0">(D8/C8-1)*100</f>
        <v>36.107166851671543</v>
      </c>
      <c r="F8" s="92">
        <f>+D8/$D$22*100</f>
        <v>14.486993500381216</v>
      </c>
      <c r="G8" s="10"/>
      <c r="H8" s="4"/>
    </row>
    <row r="9" spans="1:9" x14ac:dyDescent="0.25">
      <c r="A9" s="150">
        <v>1006</v>
      </c>
      <c r="B9" s="151" t="s">
        <v>23</v>
      </c>
      <c r="C9" s="152">
        <v>35461.852270000003</v>
      </c>
      <c r="D9" s="152">
        <v>82331.653879999998</v>
      </c>
      <c r="E9" s="153">
        <f t="shared" si="0"/>
        <v>132.16963753935346</v>
      </c>
      <c r="F9" s="92">
        <f>+D9/$D$22*100</f>
        <v>12.822412701802552</v>
      </c>
      <c r="G9" s="10"/>
      <c r="H9" s="4"/>
    </row>
    <row r="10" spans="1:9" s="69" customFormat="1" x14ac:dyDescent="0.25">
      <c r="A10" s="154" t="s">
        <v>219</v>
      </c>
      <c r="B10" s="151" t="s">
        <v>220</v>
      </c>
      <c r="C10" s="152">
        <v>24345.495530000004</v>
      </c>
      <c r="D10" s="152">
        <v>43956.357179999999</v>
      </c>
      <c r="E10" s="153">
        <f t="shared" si="0"/>
        <v>80.552320760258482</v>
      </c>
      <c r="F10" s="92">
        <f>+D10/$D$22*100</f>
        <v>6.8458062733842144</v>
      </c>
      <c r="G10" s="129"/>
      <c r="H10" s="4"/>
    </row>
    <row r="11" spans="1:9" x14ac:dyDescent="0.25">
      <c r="A11" s="150">
        <v>1001</v>
      </c>
      <c r="B11" s="151" t="s">
        <v>20</v>
      </c>
      <c r="C11" s="152">
        <v>46098.181019999989</v>
      </c>
      <c r="D11" s="152">
        <v>43424.230270000007</v>
      </c>
      <c r="E11" s="153">
        <f t="shared" ref="E11:E17" si="1">(D11/C11-1)*100</f>
        <v>-5.8005558805885871</v>
      </c>
      <c r="F11" s="92">
        <f t="shared" ref="F11:F17" si="2">+D11/$D$22*100</f>
        <v>6.7629323053755099</v>
      </c>
      <c r="G11" s="129"/>
      <c r="H11" s="4"/>
    </row>
    <row r="12" spans="1:9" x14ac:dyDescent="0.25">
      <c r="A12" s="150" t="s">
        <v>227</v>
      </c>
      <c r="B12" s="151" t="s">
        <v>228</v>
      </c>
      <c r="C12" s="152">
        <v>8562.8350999999984</v>
      </c>
      <c r="D12" s="152">
        <v>17243.263900000002</v>
      </c>
      <c r="E12" s="153">
        <f t="shared" si="1"/>
        <v>101.37330333501349</v>
      </c>
      <c r="F12" s="92">
        <f t="shared" si="2"/>
        <v>2.685482868765777</v>
      </c>
      <c r="G12" s="129"/>
      <c r="H12" s="4"/>
    </row>
    <row r="13" spans="1:9" x14ac:dyDescent="0.25">
      <c r="A13" s="150" t="s">
        <v>231</v>
      </c>
      <c r="B13" s="151" t="s">
        <v>232</v>
      </c>
      <c r="C13" s="152">
        <v>6045.7206899999992</v>
      </c>
      <c r="D13" s="152">
        <v>14262.36659</v>
      </c>
      <c r="E13" s="153">
        <f t="shared" si="1"/>
        <v>135.9084602368556</v>
      </c>
      <c r="F13" s="92">
        <f t="shared" si="2"/>
        <v>2.2212349916828895</v>
      </c>
      <c r="G13" s="129"/>
      <c r="H13" s="4"/>
      <c r="I13" s="156"/>
    </row>
    <row r="14" spans="1:9" x14ac:dyDescent="0.25">
      <c r="A14" s="157" t="s">
        <v>233</v>
      </c>
      <c r="B14" s="158" t="s">
        <v>37</v>
      </c>
      <c r="C14" s="152">
        <v>6045.7206899999992</v>
      </c>
      <c r="D14" s="152">
        <v>14262.36659</v>
      </c>
      <c r="E14" s="153">
        <f t="shared" si="1"/>
        <v>135.9084602368556</v>
      </c>
      <c r="F14" s="92">
        <f t="shared" si="2"/>
        <v>2.2212349916828895</v>
      </c>
      <c r="G14" s="129"/>
      <c r="H14" s="4"/>
      <c r="I14" s="156"/>
    </row>
    <row r="15" spans="1:9" x14ac:dyDescent="0.25">
      <c r="A15" s="150" t="s">
        <v>214</v>
      </c>
      <c r="B15" s="150" t="s">
        <v>215</v>
      </c>
      <c r="C15" s="152">
        <v>9393.7728199999983</v>
      </c>
      <c r="D15" s="152">
        <v>11885.088009999999</v>
      </c>
      <c r="E15" s="153">
        <f t="shared" si="1"/>
        <v>26.5209222932858</v>
      </c>
      <c r="F15" s="92">
        <f t="shared" si="2"/>
        <v>1.8509952889272046</v>
      </c>
      <c r="G15" s="129"/>
      <c r="H15" s="4"/>
    </row>
    <row r="16" spans="1:9" x14ac:dyDescent="0.25">
      <c r="A16" s="150" t="s">
        <v>225</v>
      </c>
      <c r="B16" s="151" t="s">
        <v>226</v>
      </c>
      <c r="C16" s="155">
        <v>8256.1442499999994</v>
      </c>
      <c r="D16" s="155">
        <v>11750.494620000003</v>
      </c>
      <c r="E16" s="153">
        <f t="shared" si="1"/>
        <v>42.324240761660683</v>
      </c>
      <c r="F16" s="92">
        <f t="shared" si="2"/>
        <v>1.8300335820722684</v>
      </c>
      <c r="G16" s="129"/>
      <c r="H16" s="4"/>
    </row>
    <row r="17" spans="1:9" x14ac:dyDescent="0.25">
      <c r="A17" s="150" t="s">
        <v>234</v>
      </c>
      <c r="B17" s="151" t="s">
        <v>235</v>
      </c>
      <c r="C17" s="155">
        <v>6800.9672699999992</v>
      </c>
      <c r="D17" s="155">
        <v>8134.4073400000007</v>
      </c>
      <c r="E17" s="153">
        <f t="shared" si="1"/>
        <v>19.606623838376478</v>
      </c>
      <c r="F17" s="92">
        <f t="shared" si="2"/>
        <v>1.2668605947121527</v>
      </c>
      <c r="G17" s="129"/>
      <c r="H17" s="4"/>
    </row>
    <row r="18" spans="1:9" x14ac:dyDescent="0.25">
      <c r="A18" s="150" t="s">
        <v>236</v>
      </c>
      <c r="B18" s="159" t="s">
        <v>237</v>
      </c>
      <c r="C18" s="155">
        <v>4019.7266800000002</v>
      </c>
      <c r="D18" s="155">
        <v>7841.7964900000006</v>
      </c>
      <c r="E18" s="153">
        <f t="shared" si="0"/>
        <v>95.082828119050134</v>
      </c>
      <c r="F18" s="92">
        <f>+D18/$D$22*100</f>
        <v>1.2212890933161791</v>
      </c>
      <c r="G18" s="10"/>
      <c r="H18" s="4"/>
    </row>
    <row r="19" spans="1:9" s="69" customFormat="1" x14ac:dyDescent="0.25">
      <c r="A19" s="192" t="s">
        <v>229</v>
      </c>
      <c r="B19" s="191" t="s">
        <v>230</v>
      </c>
      <c r="C19" s="193">
        <v>8186.5028999999995</v>
      </c>
      <c r="D19" s="193">
        <v>5629.5846000000001</v>
      </c>
      <c r="E19" s="153">
        <f t="shared" si="0"/>
        <v>-31.233340184854754</v>
      </c>
      <c r="F19" s="92">
        <f>+D19/$D$22*100</f>
        <v>0.87675703911065472</v>
      </c>
      <c r="G19" s="129"/>
      <c r="H19" s="130"/>
    </row>
    <row r="20" spans="1:9" s="69" customFormat="1" ht="30" x14ac:dyDescent="0.25">
      <c r="A20" s="157" t="s">
        <v>293</v>
      </c>
      <c r="B20" s="158" t="s">
        <v>292</v>
      </c>
      <c r="C20" s="152">
        <v>6369.1475099999998</v>
      </c>
      <c r="D20" s="152">
        <v>4417.5974699999997</v>
      </c>
      <c r="E20" s="153">
        <f t="shared" si="0"/>
        <v>-30.640678943860735</v>
      </c>
      <c r="F20" s="92">
        <f>+D20/$D$22*100</f>
        <v>0.68800097218184064</v>
      </c>
      <c r="G20" s="129"/>
      <c r="H20" s="4"/>
    </row>
    <row r="21" spans="1:9" x14ac:dyDescent="0.25">
      <c r="A21" s="150"/>
      <c r="B21" s="160" t="s">
        <v>94</v>
      </c>
      <c r="C21" s="155">
        <v>83493.742059999844</v>
      </c>
      <c r="D21" s="155">
        <v>97206.681962299976</v>
      </c>
      <c r="E21" s="153">
        <f t="shared" si="0"/>
        <v>16.42391341430811</v>
      </c>
      <c r="F21" s="92">
        <f>+D21/$D$22*100</f>
        <v>15.139064196501675</v>
      </c>
      <c r="G21" s="10"/>
      <c r="H21" s="4"/>
    </row>
    <row r="22" spans="1:9" x14ac:dyDescent="0.25">
      <c r="A22" s="120"/>
      <c r="B22" s="120" t="s">
        <v>96</v>
      </c>
      <c r="C22" s="161">
        <v>439491.87248999992</v>
      </c>
      <c r="D22" s="161">
        <v>642091.74821229989</v>
      </c>
      <c r="E22" s="114">
        <f t="shared" si="0"/>
        <v>46.098662661141667</v>
      </c>
      <c r="F22" s="115">
        <f>+D22/$D$22*100</f>
        <v>100</v>
      </c>
      <c r="H22" s="1"/>
    </row>
    <row r="23" spans="1:9" x14ac:dyDescent="0.25">
      <c r="A23" s="279" t="s">
        <v>315</v>
      </c>
      <c r="B23" s="279"/>
      <c r="C23" s="279"/>
      <c r="D23" s="279"/>
      <c r="E23" s="279"/>
      <c r="F23" s="279"/>
    </row>
    <row r="24" spans="1:9" x14ac:dyDescent="0.25">
      <c r="A24" s="25" t="s">
        <v>81</v>
      </c>
      <c r="H24" s="51"/>
      <c r="I24" s="51"/>
    </row>
    <row r="25" spans="1:9" x14ac:dyDescent="0.25">
      <c r="H25" s="162"/>
      <c r="I25" s="162"/>
    </row>
    <row r="28" spans="1:9" x14ac:dyDescent="0.25">
      <c r="A28" s="221"/>
      <c r="B28" s="222"/>
      <c r="C28" s="163" t="str">
        <f>+B7</f>
        <v>Maíz amarillo</v>
      </c>
      <c r="D28" s="164">
        <f t="shared" ref="D28:D33" si="3">+D7</f>
        <v>186726.06947999998</v>
      </c>
    </row>
    <row r="29" spans="1:9" x14ac:dyDescent="0.25">
      <c r="A29" s="223"/>
      <c r="B29" s="224"/>
      <c r="C29" s="163" t="str">
        <f>+B8</f>
        <v>Soya</v>
      </c>
      <c r="D29" s="164">
        <f t="shared" si="3"/>
        <v>93019.789830000009</v>
      </c>
    </row>
    <row r="30" spans="1:9" x14ac:dyDescent="0.25">
      <c r="A30" s="223"/>
      <c r="B30" s="224"/>
      <c r="C30" s="163" t="str">
        <f>+B9</f>
        <v>Arroz</v>
      </c>
      <c r="D30" s="164">
        <f t="shared" si="3"/>
        <v>82331.653879999998</v>
      </c>
    </row>
    <row r="31" spans="1:9" x14ac:dyDescent="0.25">
      <c r="A31" s="223"/>
      <c r="B31" s="224"/>
      <c r="C31" s="163" t="s">
        <v>238</v>
      </c>
      <c r="D31" s="164">
        <f t="shared" si="3"/>
        <v>43956.357179999999</v>
      </c>
    </row>
    <row r="32" spans="1:9" x14ac:dyDescent="0.25">
      <c r="A32" s="223"/>
      <c r="B32" s="224"/>
      <c r="C32" s="163" t="str">
        <f>+B11</f>
        <v>Trigo</v>
      </c>
      <c r="D32" s="164">
        <f t="shared" si="3"/>
        <v>43424.230270000007</v>
      </c>
    </row>
    <row r="33" spans="1:4" x14ac:dyDescent="0.25">
      <c r="A33" s="223"/>
      <c r="B33" s="224"/>
      <c r="C33" s="163" t="str">
        <f>+B12</f>
        <v>Aguacate</v>
      </c>
      <c r="D33" s="164">
        <f t="shared" si="3"/>
        <v>17243.263900000002</v>
      </c>
    </row>
    <row r="34" spans="1:4" x14ac:dyDescent="0.25">
      <c r="A34" s="223"/>
      <c r="B34" s="224"/>
      <c r="C34" s="163" t="s">
        <v>94</v>
      </c>
      <c r="D34" s="164">
        <f>D22-SUM(D28:D33)</f>
        <v>175390.38367229991</v>
      </c>
    </row>
    <row r="35" spans="1:4" x14ac:dyDescent="0.25">
      <c r="A35" s="223"/>
      <c r="B35" s="224"/>
      <c r="C35" s="252"/>
      <c r="D35" s="224"/>
    </row>
    <row r="36" spans="1:4" x14ac:dyDescent="0.25">
      <c r="A36" s="223"/>
      <c r="B36" s="224"/>
      <c r="C36" s="252"/>
      <c r="D36" s="224"/>
    </row>
    <row r="37" spans="1:4" x14ac:dyDescent="0.25">
      <c r="A37" s="223"/>
      <c r="B37" s="224"/>
      <c r="C37" s="252"/>
      <c r="D37" s="224"/>
    </row>
    <row r="38" spans="1:4" x14ac:dyDescent="0.25">
      <c r="A38" s="223"/>
      <c r="B38" s="224"/>
      <c r="C38" s="252"/>
      <c r="D38" s="224"/>
    </row>
    <row r="39" spans="1:4" x14ac:dyDescent="0.25">
      <c r="A39" s="223"/>
      <c r="B39" s="224"/>
      <c r="C39" s="252"/>
      <c r="D39" s="224"/>
    </row>
    <row r="40" spans="1:4" x14ac:dyDescent="0.25">
      <c r="A40" s="223"/>
      <c r="B40" s="224"/>
      <c r="C40" s="252"/>
      <c r="D40" s="224"/>
    </row>
    <row r="41" spans="1:4" x14ac:dyDescent="0.25">
      <c r="A41" s="223"/>
      <c r="B41" s="224"/>
      <c r="C41" s="252"/>
      <c r="D41" s="224"/>
    </row>
    <row r="42" spans="1:4" x14ac:dyDescent="0.25">
      <c r="A42" s="223"/>
      <c r="B42" s="224"/>
      <c r="C42" s="252"/>
      <c r="D42" s="224"/>
    </row>
    <row r="43" spans="1:4" x14ac:dyDescent="0.25">
      <c r="A43" s="223"/>
      <c r="B43" s="224"/>
      <c r="C43" s="252"/>
      <c r="D43" s="224"/>
    </row>
    <row r="44" spans="1:4" x14ac:dyDescent="0.25">
      <c r="A44" s="223"/>
      <c r="B44" s="224"/>
      <c r="C44" s="252"/>
      <c r="D44" s="224"/>
    </row>
    <row r="45" spans="1:4" x14ac:dyDescent="0.25">
      <c r="A45" s="223"/>
      <c r="B45" s="224"/>
      <c r="C45" s="252"/>
      <c r="D45" s="224"/>
    </row>
    <row r="46" spans="1:4" x14ac:dyDescent="0.25">
      <c r="A46" s="223"/>
      <c r="B46" s="224"/>
      <c r="C46" s="252"/>
      <c r="D46" s="224"/>
    </row>
    <row r="47" spans="1:4" x14ac:dyDescent="0.25">
      <c r="A47" s="223"/>
      <c r="B47" s="224"/>
      <c r="C47" s="252"/>
      <c r="D47" s="224"/>
    </row>
    <row r="48" spans="1:4" x14ac:dyDescent="0.25">
      <c r="A48" s="223"/>
      <c r="B48" s="224"/>
      <c r="C48" s="252"/>
      <c r="D48" s="224"/>
    </row>
    <row r="49" spans="1:4" x14ac:dyDescent="0.25">
      <c r="A49" s="223"/>
      <c r="B49" s="224"/>
      <c r="C49" s="252"/>
      <c r="D49" s="224"/>
    </row>
    <row r="50" spans="1:4" x14ac:dyDescent="0.25">
      <c r="A50" s="223"/>
      <c r="B50" s="224"/>
      <c r="C50" s="252"/>
      <c r="D50" s="224"/>
    </row>
    <row r="51" spans="1:4" x14ac:dyDescent="0.25">
      <c r="A51" s="223"/>
      <c r="B51" s="224"/>
      <c r="C51" s="252"/>
      <c r="D51" s="224"/>
    </row>
    <row r="52" spans="1:4" x14ac:dyDescent="0.25">
      <c r="A52" s="223"/>
      <c r="B52" s="224"/>
      <c r="C52" s="252"/>
      <c r="D52" s="224"/>
    </row>
    <row r="53" spans="1:4" x14ac:dyDescent="0.25">
      <c r="A53" s="223"/>
      <c r="B53" s="224"/>
      <c r="C53" s="252"/>
      <c r="D53" s="224"/>
    </row>
    <row r="54" spans="1:4" x14ac:dyDescent="0.25">
      <c r="A54" s="223"/>
      <c r="B54" s="224"/>
      <c r="C54" s="252"/>
      <c r="D54" s="224"/>
    </row>
    <row r="55" spans="1:4" x14ac:dyDescent="0.25">
      <c r="A55" s="223"/>
      <c r="B55" s="224"/>
      <c r="C55" s="252"/>
      <c r="D55" s="224"/>
    </row>
    <row r="56" spans="1:4" x14ac:dyDescent="0.25">
      <c r="A56" s="223"/>
      <c r="B56" s="224"/>
      <c r="C56" s="252"/>
      <c r="D56" s="224"/>
    </row>
    <row r="57" spans="1:4" x14ac:dyDescent="0.25">
      <c r="A57" s="223"/>
      <c r="B57" s="224"/>
      <c r="C57" s="252"/>
      <c r="D57" s="224"/>
    </row>
    <row r="58" spans="1:4" x14ac:dyDescent="0.25">
      <c r="A58" s="223"/>
      <c r="B58" s="224"/>
      <c r="C58" s="252"/>
      <c r="D58" s="224"/>
    </row>
    <row r="59" spans="1:4" x14ac:dyDescent="0.25">
      <c r="A59" s="223"/>
      <c r="B59" s="224"/>
      <c r="C59" s="252"/>
      <c r="D59" s="224"/>
    </row>
    <row r="60" spans="1:4" x14ac:dyDescent="0.25">
      <c r="A60" s="223"/>
      <c r="B60" s="224"/>
      <c r="C60" s="252"/>
      <c r="D60" s="224"/>
    </row>
    <row r="61" spans="1:4" x14ac:dyDescent="0.25">
      <c r="A61" s="223"/>
      <c r="B61" s="224"/>
      <c r="C61" s="252"/>
      <c r="D61" s="224"/>
    </row>
    <row r="62" spans="1:4" x14ac:dyDescent="0.25">
      <c r="A62" s="223"/>
      <c r="B62" s="224"/>
      <c r="C62" s="252"/>
      <c r="D62" s="224"/>
    </row>
    <row r="63" spans="1:4" x14ac:dyDescent="0.25">
      <c r="A63" s="223"/>
      <c r="B63" s="224"/>
      <c r="C63" s="252"/>
      <c r="D63" s="224"/>
    </row>
    <row r="64" spans="1:4" x14ac:dyDescent="0.25">
      <c r="A64" s="223"/>
      <c r="B64" s="224"/>
      <c r="C64" s="252"/>
      <c r="D64" s="224"/>
    </row>
    <row r="65" spans="1:4" x14ac:dyDescent="0.25">
      <c r="A65" s="223"/>
      <c r="B65" s="224"/>
      <c r="C65" s="252"/>
      <c r="D65" s="224"/>
    </row>
    <row r="66" spans="1:4" x14ac:dyDescent="0.25">
      <c r="A66" s="223"/>
      <c r="B66" s="224"/>
      <c r="C66" s="252"/>
      <c r="D66" s="224"/>
    </row>
    <row r="67" spans="1:4" x14ac:dyDescent="0.25">
      <c r="A67" s="223"/>
      <c r="B67" s="224"/>
      <c r="C67" s="252"/>
      <c r="D67" s="224"/>
    </row>
    <row r="68" spans="1:4" x14ac:dyDescent="0.25">
      <c r="A68" s="223"/>
      <c r="B68" s="224"/>
      <c r="C68" s="252"/>
      <c r="D68" s="224"/>
    </row>
    <row r="69" spans="1:4" x14ac:dyDescent="0.25">
      <c r="A69" s="223"/>
      <c r="B69" s="224"/>
      <c r="C69" s="252"/>
      <c r="D69" s="224"/>
    </row>
    <row r="70" spans="1:4" x14ac:dyDescent="0.25">
      <c r="A70" s="223"/>
      <c r="B70" s="224"/>
      <c r="C70" s="252"/>
      <c r="D70" s="224"/>
    </row>
    <row r="71" spans="1:4" x14ac:dyDescent="0.25">
      <c r="A71" s="223"/>
      <c r="B71" s="224"/>
      <c r="C71" s="252"/>
      <c r="D71" s="224"/>
    </row>
    <row r="72" spans="1:4" x14ac:dyDescent="0.25">
      <c r="A72" s="223"/>
      <c r="B72" s="224"/>
      <c r="C72" s="252"/>
      <c r="D72" s="224"/>
    </row>
    <row r="73" spans="1:4" x14ac:dyDescent="0.25">
      <c r="A73" s="223"/>
      <c r="B73" s="224"/>
      <c r="C73" s="252"/>
      <c r="D73" s="224"/>
    </row>
    <row r="74" spans="1:4" x14ac:dyDescent="0.25">
      <c r="A74" s="223"/>
      <c r="B74" s="224"/>
      <c r="C74" s="252"/>
      <c r="D74" s="224"/>
    </row>
    <row r="75" spans="1:4" x14ac:dyDescent="0.25">
      <c r="A75" s="223"/>
      <c r="B75" s="224"/>
      <c r="C75" s="252"/>
      <c r="D75" s="224"/>
    </row>
    <row r="76" spans="1:4" x14ac:dyDescent="0.25">
      <c r="A76" s="223"/>
      <c r="B76" s="224"/>
      <c r="C76" s="252"/>
      <c r="D76" s="224"/>
    </row>
    <row r="77" spans="1:4" x14ac:dyDescent="0.25">
      <c r="A77" s="223"/>
      <c r="B77" s="224"/>
      <c r="C77" s="252"/>
      <c r="D77" s="224"/>
    </row>
    <row r="78" spans="1:4" x14ac:dyDescent="0.25">
      <c r="A78" s="223"/>
      <c r="B78" s="224"/>
      <c r="C78" s="252"/>
      <c r="D78" s="224"/>
    </row>
    <row r="79" spans="1:4" x14ac:dyDescent="0.25">
      <c r="A79" s="223"/>
      <c r="B79" s="224"/>
      <c r="C79" s="252"/>
      <c r="D79" s="224"/>
    </row>
    <row r="80" spans="1:4" x14ac:dyDescent="0.25">
      <c r="A80" s="223"/>
      <c r="B80" s="224"/>
      <c r="C80" s="252"/>
      <c r="D80" s="224"/>
    </row>
    <row r="81" spans="1:4" x14ac:dyDescent="0.25">
      <c r="A81" s="223"/>
      <c r="B81" s="224"/>
      <c r="C81" s="252"/>
      <c r="D81" s="224"/>
    </row>
    <row r="82" spans="1:4" x14ac:dyDescent="0.25">
      <c r="A82" s="223"/>
      <c r="B82" s="224"/>
      <c r="C82" s="252"/>
      <c r="D82" s="224"/>
    </row>
    <row r="83" spans="1:4" x14ac:dyDescent="0.25">
      <c r="A83" s="223"/>
      <c r="B83" s="224"/>
      <c r="C83" s="252"/>
      <c r="D83" s="224"/>
    </row>
    <row r="84" spans="1:4" x14ac:dyDescent="0.25">
      <c r="A84" s="223"/>
      <c r="B84" s="224"/>
      <c r="C84" s="252"/>
      <c r="D84" s="224"/>
    </row>
    <row r="85" spans="1:4" x14ac:dyDescent="0.25">
      <c r="A85" s="223"/>
      <c r="B85" s="224"/>
      <c r="C85" s="252"/>
      <c r="D85" s="224"/>
    </row>
    <row r="86" spans="1:4" x14ac:dyDescent="0.25">
      <c r="A86" s="223"/>
      <c r="B86" s="224"/>
      <c r="C86" s="252"/>
      <c r="D86" s="224"/>
    </row>
    <row r="87" spans="1:4" x14ac:dyDescent="0.25">
      <c r="A87" s="223"/>
      <c r="B87" s="224"/>
      <c r="C87" s="252"/>
      <c r="D87" s="224"/>
    </row>
    <row r="88" spans="1:4" x14ac:dyDescent="0.25">
      <c r="A88" s="223"/>
      <c r="B88" s="224"/>
      <c r="C88" s="252"/>
      <c r="D88" s="224"/>
    </row>
    <row r="89" spans="1:4" x14ac:dyDescent="0.25">
      <c r="A89" s="223"/>
      <c r="B89" s="224"/>
      <c r="C89" s="252"/>
      <c r="D89" s="224"/>
    </row>
    <row r="90" spans="1:4" x14ac:dyDescent="0.25">
      <c r="A90" s="223"/>
      <c r="B90" s="224"/>
      <c r="C90" s="252"/>
      <c r="D90" s="224"/>
    </row>
    <row r="91" spans="1:4" x14ac:dyDescent="0.25">
      <c r="A91" s="223"/>
      <c r="B91" s="224"/>
      <c r="C91" s="252"/>
      <c r="D91" s="224"/>
    </row>
    <row r="92" spans="1:4" x14ac:dyDescent="0.25">
      <c r="A92" s="223"/>
      <c r="B92" s="224"/>
      <c r="C92" s="252"/>
      <c r="D92" s="224"/>
    </row>
    <row r="93" spans="1:4" x14ac:dyDescent="0.25">
      <c r="A93" s="223"/>
      <c r="B93" s="224"/>
      <c r="C93" s="252"/>
      <c r="D93" s="224"/>
    </row>
    <row r="94" spans="1:4" x14ac:dyDescent="0.25">
      <c r="A94" s="223"/>
      <c r="B94" s="224"/>
      <c r="C94" s="252"/>
      <c r="D94" s="224"/>
    </row>
    <row r="95" spans="1:4" x14ac:dyDescent="0.25">
      <c r="A95" s="223"/>
      <c r="B95" s="224"/>
      <c r="C95" s="252"/>
      <c r="D95" s="224"/>
    </row>
    <row r="96" spans="1:4" x14ac:dyDescent="0.25">
      <c r="A96" s="223"/>
      <c r="B96" s="224"/>
      <c r="C96" s="252"/>
      <c r="D96" s="224"/>
    </row>
    <row r="97" spans="1:4" x14ac:dyDescent="0.25">
      <c r="A97" s="223"/>
      <c r="B97" s="224"/>
      <c r="C97" s="252"/>
      <c r="D97" s="224"/>
    </row>
    <row r="98" spans="1:4" x14ac:dyDescent="0.25">
      <c r="A98" s="223"/>
      <c r="B98" s="224"/>
      <c r="C98" s="252"/>
      <c r="D98" s="224"/>
    </row>
    <row r="99" spans="1:4" x14ac:dyDescent="0.25">
      <c r="A99" s="223"/>
      <c r="B99" s="224"/>
      <c r="C99" s="252"/>
      <c r="D99" s="224"/>
    </row>
    <row r="100" spans="1:4" x14ac:dyDescent="0.25">
      <c r="A100" s="223"/>
      <c r="B100" s="224"/>
      <c r="C100" s="252"/>
      <c r="D100" s="224"/>
    </row>
    <row r="101" spans="1:4" x14ac:dyDescent="0.25">
      <c r="A101" s="223"/>
      <c r="B101" s="224"/>
      <c r="C101" s="252"/>
      <c r="D101" s="224"/>
    </row>
    <row r="102" spans="1:4" x14ac:dyDescent="0.25">
      <c r="A102" s="223"/>
      <c r="B102" s="224"/>
      <c r="C102" s="252"/>
      <c r="D102" s="224"/>
    </row>
    <row r="103" spans="1:4" x14ac:dyDescent="0.25">
      <c r="A103" s="223"/>
      <c r="B103" s="224"/>
      <c r="C103" s="252"/>
      <c r="D103" s="224"/>
    </row>
    <row r="104" spans="1:4" x14ac:dyDescent="0.25">
      <c r="A104" s="223"/>
      <c r="B104" s="224"/>
      <c r="C104" s="252"/>
      <c r="D104" s="224"/>
    </row>
    <row r="105" spans="1:4" x14ac:dyDescent="0.25">
      <c r="A105" s="223"/>
      <c r="B105" s="224"/>
      <c r="C105" s="252"/>
      <c r="D105" s="224"/>
    </row>
    <row r="106" spans="1:4" x14ac:dyDescent="0.25">
      <c r="A106" s="223"/>
      <c r="B106" s="224"/>
      <c r="C106" s="252"/>
      <c r="D106" s="224"/>
    </row>
    <row r="107" spans="1:4" x14ac:dyDescent="0.25">
      <c r="A107" s="223"/>
      <c r="B107" s="224"/>
      <c r="C107" s="252"/>
      <c r="D107" s="224"/>
    </row>
    <row r="108" spans="1:4" x14ac:dyDescent="0.25">
      <c r="A108" s="223"/>
      <c r="B108" s="224"/>
      <c r="C108" s="252"/>
      <c r="D108" s="224"/>
    </row>
    <row r="109" spans="1:4" x14ac:dyDescent="0.25">
      <c r="A109" s="223"/>
      <c r="B109" s="224"/>
      <c r="C109" s="252"/>
      <c r="D109" s="224"/>
    </row>
    <row r="110" spans="1:4" x14ac:dyDescent="0.25">
      <c r="A110" s="223"/>
      <c r="B110" s="224"/>
      <c r="C110" s="252"/>
      <c r="D110" s="224"/>
    </row>
    <row r="111" spans="1:4" x14ac:dyDescent="0.25">
      <c r="A111" s="223"/>
      <c r="B111" s="224"/>
      <c r="C111" s="252"/>
      <c r="D111" s="224"/>
    </row>
    <row r="112" spans="1:4" x14ac:dyDescent="0.25">
      <c r="A112" s="223"/>
      <c r="B112" s="224"/>
      <c r="C112" s="252"/>
      <c r="D112" s="224"/>
    </row>
    <row r="113" spans="1:4" x14ac:dyDescent="0.25">
      <c r="A113" s="223"/>
      <c r="B113" s="224"/>
      <c r="C113" s="252"/>
      <c r="D113" s="224"/>
    </row>
    <row r="114" spans="1:4" x14ac:dyDescent="0.25">
      <c r="A114" s="223"/>
      <c r="B114" s="224"/>
      <c r="C114" s="252"/>
      <c r="D114" s="224"/>
    </row>
    <row r="115" spans="1:4" x14ac:dyDescent="0.25">
      <c r="A115" s="223"/>
      <c r="B115" s="224"/>
      <c r="C115" s="252"/>
      <c r="D115" s="224"/>
    </row>
    <row r="116" spans="1:4" x14ac:dyDescent="0.25">
      <c r="A116" s="223"/>
      <c r="B116" s="224"/>
      <c r="C116" s="252"/>
      <c r="D116" s="224"/>
    </row>
    <row r="117" spans="1:4" x14ac:dyDescent="0.25">
      <c r="A117" s="223"/>
      <c r="B117" s="224"/>
      <c r="C117" s="252"/>
      <c r="D117" s="224"/>
    </row>
    <row r="118" spans="1:4" x14ac:dyDescent="0.25">
      <c r="A118" s="223"/>
      <c r="B118" s="224"/>
      <c r="C118" s="252"/>
      <c r="D118" s="224"/>
    </row>
    <row r="119" spans="1:4" x14ac:dyDescent="0.25">
      <c r="A119" s="223"/>
      <c r="B119" s="224"/>
      <c r="C119" s="252"/>
      <c r="D119" s="224"/>
    </row>
    <row r="120" spans="1:4" x14ac:dyDescent="0.25">
      <c r="A120" s="223"/>
      <c r="B120" s="224"/>
      <c r="C120" s="252"/>
      <c r="D120" s="224"/>
    </row>
    <row r="121" spans="1:4" x14ac:dyDescent="0.25">
      <c r="A121" s="223"/>
      <c r="B121" s="224"/>
      <c r="C121" s="252"/>
      <c r="D121" s="224"/>
    </row>
    <row r="122" spans="1:4" x14ac:dyDescent="0.25">
      <c r="A122" s="223"/>
      <c r="B122" s="224"/>
      <c r="C122" s="252"/>
      <c r="D122" s="224"/>
    </row>
    <row r="123" spans="1:4" x14ac:dyDescent="0.25">
      <c r="A123" s="223"/>
      <c r="B123" s="224"/>
      <c r="C123" s="252"/>
      <c r="D123" s="224"/>
    </row>
    <row r="124" spans="1:4" x14ac:dyDescent="0.25">
      <c r="A124" s="223"/>
      <c r="B124" s="224"/>
      <c r="C124" s="252"/>
      <c r="D124" s="224"/>
    </row>
    <row r="125" spans="1:4" x14ac:dyDescent="0.25">
      <c r="A125" s="223"/>
      <c r="B125" s="224"/>
      <c r="C125" s="252"/>
      <c r="D125" s="224"/>
    </row>
    <row r="126" spans="1:4" x14ac:dyDescent="0.25">
      <c r="A126" s="223"/>
      <c r="B126" s="224"/>
      <c r="C126" s="252"/>
      <c r="D126" s="224"/>
    </row>
    <row r="127" spans="1:4" x14ac:dyDescent="0.25">
      <c r="A127" s="223"/>
      <c r="B127" s="224"/>
      <c r="C127" s="252"/>
      <c r="D127" s="224"/>
    </row>
    <row r="128" spans="1:4" x14ac:dyDescent="0.25">
      <c r="A128" s="223"/>
      <c r="B128" s="224"/>
      <c r="C128" s="252"/>
      <c r="D128" s="224"/>
    </row>
    <row r="129" spans="1:4" x14ac:dyDescent="0.25">
      <c r="A129" s="223"/>
      <c r="B129" s="224"/>
      <c r="C129" s="252"/>
      <c r="D129" s="224"/>
    </row>
    <row r="130" spans="1:4" x14ac:dyDescent="0.25">
      <c r="A130" s="223"/>
      <c r="B130" s="224"/>
      <c r="C130" s="252"/>
      <c r="D130" s="224"/>
    </row>
    <row r="131" spans="1:4" x14ac:dyDescent="0.25">
      <c r="A131" s="223"/>
      <c r="B131" s="224"/>
      <c r="C131" s="252"/>
      <c r="D131" s="224"/>
    </row>
    <row r="132" spans="1:4" x14ac:dyDescent="0.25">
      <c r="A132" s="223"/>
      <c r="B132" s="224"/>
      <c r="C132" s="252"/>
      <c r="D132" s="224"/>
    </row>
    <row r="133" spans="1:4" x14ac:dyDescent="0.25">
      <c r="A133" s="223"/>
      <c r="B133" s="224"/>
      <c r="C133" s="252"/>
      <c r="D133" s="224"/>
    </row>
    <row r="134" spans="1:4" x14ac:dyDescent="0.25">
      <c r="A134" s="223"/>
      <c r="B134" s="224"/>
      <c r="C134" s="252"/>
      <c r="D134" s="224"/>
    </row>
    <row r="135" spans="1:4" x14ac:dyDescent="0.25">
      <c r="A135" s="223"/>
      <c r="B135" s="224"/>
      <c r="C135" s="252"/>
      <c r="D135" s="224"/>
    </row>
    <row r="136" spans="1:4" x14ac:dyDescent="0.25">
      <c r="A136" s="223"/>
      <c r="B136" s="224"/>
      <c r="C136" s="252"/>
      <c r="D136" s="224"/>
    </row>
    <row r="137" spans="1:4" x14ac:dyDescent="0.25">
      <c r="A137" s="223"/>
      <c r="B137" s="224"/>
      <c r="C137" s="252"/>
      <c r="D137" s="224"/>
    </row>
    <row r="138" spans="1:4" x14ac:dyDescent="0.25">
      <c r="A138" s="223"/>
      <c r="B138" s="224"/>
      <c r="C138" s="252"/>
      <c r="D138" s="224"/>
    </row>
    <row r="139" spans="1:4" x14ac:dyDescent="0.25">
      <c r="A139" s="223"/>
      <c r="B139" s="224"/>
      <c r="C139" s="252"/>
      <c r="D139" s="224"/>
    </row>
    <row r="140" spans="1:4" x14ac:dyDescent="0.25">
      <c r="A140" s="223"/>
      <c r="B140" s="224"/>
      <c r="C140" s="252"/>
      <c r="D140" s="224"/>
    </row>
    <row r="141" spans="1:4" x14ac:dyDescent="0.25">
      <c r="A141" s="223"/>
      <c r="B141" s="224"/>
      <c r="C141" s="252"/>
      <c r="D141" s="224"/>
    </row>
    <row r="142" spans="1:4" x14ac:dyDescent="0.25">
      <c r="A142" s="223"/>
      <c r="B142" s="224"/>
      <c r="C142" s="252"/>
      <c r="D142" s="224"/>
    </row>
    <row r="143" spans="1:4" x14ac:dyDescent="0.25">
      <c r="A143" s="223"/>
      <c r="B143" s="224"/>
      <c r="C143" s="252"/>
      <c r="D143" s="224"/>
    </row>
    <row r="144" spans="1:4" x14ac:dyDescent="0.25">
      <c r="A144" s="223"/>
      <c r="B144" s="224"/>
      <c r="C144" s="252"/>
      <c r="D144" s="224"/>
    </row>
    <row r="145" spans="1:4" x14ac:dyDescent="0.25">
      <c r="A145" s="223"/>
      <c r="B145" s="224"/>
      <c r="C145" s="252"/>
      <c r="D145" s="224"/>
    </row>
    <row r="146" spans="1:4" x14ac:dyDescent="0.25">
      <c r="A146" s="223"/>
      <c r="B146" s="224"/>
      <c r="C146" s="252"/>
      <c r="D146" s="224"/>
    </row>
    <row r="147" spans="1:4" x14ac:dyDescent="0.25">
      <c r="A147" s="223"/>
      <c r="B147" s="224"/>
      <c r="C147" s="252"/>
      <c r="D147" s="224"/>
    </row>
    <row r="148" spans="1:4" x14ac:dyDescent="0.25">
      <c r="A148" s="223"/>
      <c r="B148" s="224"/>
      <c r="C148" s="252"/>
      <c r="D148" s="224"/>
    </row>
    <row r="149" spans="1:4" x14ac:dyDescent="0.25">
      <c r="A149" s="223"/>
      <c r="B149" s="224"/>
      <c r="C149" s="252"/>
      <c r="D149" s="224"/>
    </row>
    <row r="150" spans="1:4" x14ac:dyDescent="0.25">
      <c r="A150" s="223"/>
      <c r="B150" s="224"/>
      <c r="C150" s="252"/>
      <c r="D150" s="224"/>
    </row>
    <row r="151" spans="1:4" x14ac:dyDescent="0.25">
      <c r="A151" s="223"/>
      <c r="B151" s="224"/>
      <c r="C151" s="252"/>
      <c r="D151" s="224"/>
    </row>
    <row r="152" spans="1:4" x14ac:dyDescent="0.25">
      <c r="A152" s="223"/>
      <c r="B152" s="224"/>
      <c r="C152" s="252"/>
      <c r="D152" s="224"/>
    </row>
    <row r="153" spans="1:4" x14ac:dyDescent="0.25">
      <c r="A153" s="223"/>
      <c r="B153" s="224"/>
      <c r="C153" s="252"/>
      <c r="D153" s="224"/>
    </row>
    <row r="154" spans="1:4" x14ac:dyDescent="0.25">
      <c r="A154" s="223"/>
      <c r="B154" s="224"/>
      <c r="C154" s="252"/>
      <c r="D154" s="224"/>
    </row>
    <row r="155" spans="1:4" x14ac:dyDescent="0.25">
      <c r="A155" s="223"/>
      <c r="B155" s="224"/>
      <c r="C155" s="252"/>
      <c r="D155" s="224"/>
    </row>
    <row r="156" spans="1:4" x14ac:dyDescent="0.25">
      <c r="A156" s="223"/>
      <c r="B156" s="224"/>
      <c r="C156" s="252"/>
      <c r="D156" s="224"/>
    </row>
    <row r="157" spans="1:4" x14ac:dyDescent="0.25">
      <c r="A157" s="223"/>
      <c r="B157" s="224"/>
      <c r="C157" s="252"/>
      <c r="D157" s="224"/>
    </row>
    <row r="158" spans="1:4" x14ac:dyDescent="0.25">
      <c r="A158" s="223"/>
      <c r="B158" s="224"/>
      <c r="C158" s="252"/>
      <c r="D158" s="224"/>
    </row>
    <row r="159" spans="1:4" x14ac:dyDescent="0.25">
      <c r="A159" s="223"/>
      <c r="B159" s="224"/>
      <c r="C159" s="252"/>
      <c r="D159" s="224"/>
    </row>
    <row r="160" spans="1:4" x14ac:dyDescent="0.25">
      <c r="A160" s="223"/>
      <c r="B160" s="224"/>
      <c r="C160" s="252"/>
      <c r="D160" s="224"/>
    </row>
    <row r="161" spans="1:4" x14ac:dyDescent="0.25">
      <c r="A161" s="223"/>
      <c r="B161" s="224"/>
      <c r="C161" s="252"/>
      <c r="D161" s="224"/>
    </row>
    <row r="162" spans="1:4" x14ac:dyDescent="0.25">
      <c r="A162" s="223"/>
      <c r="B162" s="224"/>
      <c r="C162" s="252"/>
      <c r="D162" s="224"/>
    </row>
    <row r="163" spans="1:4" x14ac:dyDescent="0.25">
      <c r="A163" s="223"/>
      <c r="B163" s="224"/>
      <c r="C163" s="252"/>
      <c r="D163" s="224"/>
    </row>
    <row r="164" spans="1:4" x14ac:dyDescent="0.25">
      <c r="A164" s="223"/>
      <c r="B164" s="224"/>
      <c r="C164" s="252"/>
      <c r="D164" s="224"/>
    </row>
    <row r="165" spans="1:4" x14ac:dyDescent="0.25">
      <c r="A165" s="223"/>
      <c r="B165" s="224"/>
      <c r="C165" s="252"/>
      <c r="D165" s="224"/>
    </row>
    <row r="166" spans="1:4" x14ac:dyDescent="0.25">
      <c r="A166" s="223"/>
      <c r="B166" s="224"/>
      <c r="C166" s="252"/>
      <c r="D166" s="224"/>
    </row>
    <row r="167" spans="1:4" x14ac:dyDescent="0.25">
      <c r="A167" s="223"/>
      <c r="B167" s="224"/>
      <c r="C167" s="252"/>
      <c r="D167" s="224"/>
    </row>
    <row r="168" spans="1:4" x14ac:dyDescent="0.25">
      <c r="A168" s="223"/>
      <c r="B168" s="224"/>
      <c r="C168" s="252"/>
      <c r="D168" s="224"/>
    </row>
    <row r="169" spans="1:4" x14ac:dyDescent="0.25">
      <c r="A169" s="223"/>
      <c r="B169" s="224"/>
      <c r="C169" s="252"/>
      <c r="D169" s="224"/>
    </row>
    <row r="170" spans="1:4" x14ac:dyDescent="0.25">
      <c r="A170" s="223"/>
      <c r="B170" s="224"/>
      <c r="C170" s="252"/>
      <c r="D170" s="224"/>
    </row>
    <row r="171" spans="1:4" x14ac:dyDescent="0.25">
      <c r="A171" s="223"/>
      <c r="B171" s="224"/>
      <c r="C171" s="252"/>
      <c r="D171" s="224"/>
    </row>
    <row r="172" spans="1:4" x14ac:dyDescent="0.25">
      <c r="A172" s="223"/>
      <c r="B172" s="224"/>
      <c r="C172" s="252"/>
      <c r="D172" s="224"/>
    </row>
    <row r="173" spans="1:4" x14ac:dyDescent="0.25">
      <c r="A173" s="223"/>
      <c r="B173" s="224"/>
      <c r="C173" s="252"/>
      <c r="D173" s="224"/>
    </row>
    <row r="174" spans="1:4" x14ac:dyDescent="0.25">
      <c r="A174" s="223"/>
      <c r="B174" s="224"/>
      <c r="C174" s="252"/>
      <c r="D174" s="224"/>
    </row>
    <row r="175" spans="1:4" x14ac:dyDescent="0.25">
      <c r="A175" s="223"/>
      <c r="B175" s="224"/>
      <c r="C175" s="252"/>
      <c r="D175" s="224"/>
    </row>
    <row r="176" spans="1:4" x14ac:dyDescent="0.25">
      <c r="A176" s="223"/>
      <c r="B176" s="224"/>
      <c r="C176" s="252"/>
      <c r="D176" s="224"/>
    </row>
    <row r="177" spans="1:4" x14ac:dyDescent="0.25">
      <c r="A177" s="223"/>
      <c r="B177" s="224"/>
      <c r="C177" s="252"/>
      <c r="D177" s="224"/>
    </row>
    <row r="178" spans="1:4" x14ac:dyDescent="0.25">
      <c r="A178" s="223"/>
      <c r="B178" s="224"/>
      <c r="C178" s="252"/>
      <c r="D178" s="224"/>
    </row>
    <row r="179" spans="1:4" x14ac:dyDescent="0.25">
      <c r="A179" s="223"/>
      <c r="B179" s="224"/>
      <c r="C179" s="252"/>
      <c r="D179" s="224"/>
    </row>
    <row r="180" spans="1:4" x14ac:dyDescent="0.25">
      <c r="A180" s="223"/>
      <c r="B180" s="224"/>
      <c r="C180" s="252"/>
      <c r="D180" s="224"/>
    </row>
    <row r="181" spans="1:4" x14ac:dyDescent="0.25">
      <c r="A181" s="223"/>
      <c r="B181" s="224"/>
      <c r="C181" s="252"/>
      <c r="D181" s="224"/>
    </row>
    <row r="182" spans="1:4" x14ac:dyDescent="0.25">
      <c r="A182" s="223"/>
      <c r="B182" s="224"/>
      <c r="C182" s="252"/>
      <c r="D182" s="224"/>
    </row>
    <row r="183" spans="1:4" x14ac:dyDescent="0.25">
      <c r="A183" s="223"/>
      <c r="B183" s="224"/>
      <c r="C183" s="252"/>
      <c r="D183" s="224"/>
    </row>
    <row r="184" spans="1:4" x14ac:dyDescent="0.25">
      <c r="A184" s="223"/>
      <c r="B184" s="224"/>
      <c r="C184" s="252"/>
      <c r="D184" s="224"/>
    </row>
    <row r="185" spans="1:4" x14ac:dyDescent="0.25">
      <c r="A185" s="223"/>
      <c r="B185" s="224"/>
      <c r="C185" s="252"/>
      <c r="D185" s="224"/>
    </row>
    <row r="186" spans="1:4" x14ac:dyDescent="0.25">
      <c r="A186" s="223"/>
      <c r="B186" s="224"/>
      <c r="C186" s="252"/>
      <c r="D186" s="224"/>
    </row>
    <row r="187" spans="1:4" x14ac:dyDescent="0.25">
      <c r="A187" s="223"/>
      <c r="B187" s="224"/>
      <c r="C187" s="252"/>
      <c r="D187" s="224"/>
    </row>
    <row r="188" spans="1:4" x14ac:dyDescent="0.25">
      <c r="A188" s="223"/>
      <c r="B188" s="224"/>
      <c r="C188" s="252"/>
      <c r="D188" s="224"/>
    </row>
    <row r="189" spans="1:4" x14ac:dyDescent="0.25">
      <c r="A189" s="223"/>
      <c r="B189" s="224"/>
      <c r="C189" s="252"/>
      <c r="D189" s="224"/>
    </row>
    <row r="190" spans="1:4" x14ac:dyDescent="0.25">
      <c r="A190" s="223"/>
      <c r="B190" s="224"/>
      <c r="C190" s="252"/>
      <c r="D190" s="224"/>
    </row>
    <row r="191" spans="1:4" x14ac:dyDescent="0.25">
      <c r="A191" s="223"/>
      <c r="B191" s="224"/>
      <c r="C191" s="252"/>
      <c r="D191" s="224"/>
    </row>
    <row r="192" spans="1:4" x14ac:dyDescent="0.25">
      <c r="A192" s="223"/>
      <c r="B192" s="224"/>
      <c r="C192" s="252"/>
      <c r="D192" s="224"/>
    </row>
    <row r="193" spans="1:4" x14ac:dyDescent="0.25">
      <c r="A193" s="223"/>
      <c r="B193" s="224"/>
      <c r="C193" s="252"/>
      <c r="D193" s="224"/>
    </row>
    <row r="194" spans="1:4" x14ac:dyDescent="0.25">
      <c r="A194" s="223"/>
      <c r="B194" s="224"/>
      <c r="C194" s="252"/>
      <c r="D194" s="224"/>
    </row>
    <row r="195" spans="1:4" x14ac:dyDescent="0.25">
      <c r="A195" s="223"/>
      <c r="B195" s="224"/>
      <c r="C195" s="252"/>
      <c r="D195" s="224"/>
    </row>
    <row r="196" spans="1:4" x14ac:dyDescent="0.25">
      <c r="A196" s="223"/>
      <c r="B196" s="224"/>
      <c r="C196" s="252"/>
      <c r="D196" s="224"/>
    </row>
    <row r="197" spans="1:4" x14ac:dyDescent="0.25">
      <c r="A197" s="223"/>
      <c r="B197" s="224"/>
      <c r="C197" s="252"/>
      <c r="D197" s="224"/>
    </row>
    <row r="198" spans="1:4" x14ac:dyDescent="0.25">
      <c r="A198" s="223"/>
      <c r="B198" s="224"/>
      <c r="C198" s="252"/>
      <c r="D198" s="224"/>
    </row>
    <row r="199" spans="1:4" x14ac:dyDescent="0.25">
      <c r="A199" s="223"/>
      <c r="B199" s="224"/>
      <c r="C199" s="252"/>
      <c r="D199" s="224"/>
    </row>
    <row r="200" spans="1:4" x14ac:dyDescent="0.25">
      <c r="A200" s="223"/>
      <c r="B200" s="224"/>
      <c r="C200" s="252"/>
      <c r="D200" s="224"/>
    </row>
    <row r="201" spans="1:4" x14ac:dyDescent="0.25">
      <c r="A201" s="223"/>
      <c r="B201" s="224"/>
      <c r="C201" s="252"/>
      <c r="D201" s="224"/>
    </row>
    <row r="202" spans="1:4" x14ac:dyDescent="0.25">
      <c r="A202" s="223"/>
      <c r="B202" s="224"/>
      <c r="C202" s="252"/>
      <c r="D202" s="224"/>
    </row>
    <row r="203" spans="1:4" x14ac:dyDescent="0.25">
      <c r="A203" s="223"/>
      <c r="B203" s="224"/>
      <c r="C203" s="252"/>
      <c r="D203" s="224"/>
    </row>
    <row r="204" spans="1:4" x14ac:dyDescent="0.25">
      <c r="A204" s="223"/>
      <c r="B204" s="224"/>
      <c r="C204" s="252"/>
      <c r="D204" s="224"/>
    </row>
    <row r="205" spans="1:4" x14ac:dyDescent="0.25">
      <c r="A205" s="223"/>
      <c r="B205" s="224"/>
      <c r="C205" s="252"/>
      <c r="D205" s="224"/>
    </row>
    <row r="206" spans="1:4" x14ac:dyDescent="0.25">
      <c r="A206" s="223"/>
      <c r="B206" s="224"/>
      <c r="C206" s="252"/>
      <c r="D206" s="224"/>
    </row>
    <row r="207" spans="1:4" x14ac:dyDescent="0.25">
      <c r="A207" s="223"/>
      <c r="B207" s="224"/>
      <c r="C207" s="252"/>
      <c r="D207" s="224"/>
    </row>
    <row r="208" spans="1:4" x14ac:dyDescent="0.25">
      <c r="A208" s="223"/>
      <c r="B208" s="224"/>
      <c r="C208" s="252"/>
      <c r="D208" s="224"/>
    </row>
    <row r="209" spans="1:4" x14ac:dyDescent="0.25">
      <c r="A209" s="223"/>
      <c r="B209" s="224"/>
      <c r="C209" s="252"/>
      <c r="D209" s="224"/>
    </row>
    <row r="210" spans="1:4" x14ac:dyDescent="0.25">
      <c r="A210" s="223"/>
      <c r="B210" s="224"/>
      <c r="C210" s="252"/>
      <c r="D210" s="224"/>
    </row>
    <row r="211" spans="1:4" x14ac:dyDescent="0.25">
      <c r="A211" s="223"/>
      <c r="B211" s="224"/>
      <c r="C211" s="252"/>
      <c r="D211" s="224"/>
    </row>
    <row r="212" spans="1:4" x14ac:dyDescent="0.25">
      <c r="A212" s="223"/>
      <c r="B212" s="224"/>
      <c r="C212" s="252"/>
      <c r="D212" s="224"/>
    </row>
    <row r="213" spans="1:4" x14ac:dyDescent="0.25">
      <c r="A213" s="223"/>
      <c r="B213" s="224"/>
      <c r="C213" s="252"/>
      <c r="D213" s="224"/>
    </row>
    <row r="214" spans="1:4" x14ac:dyDescent="0.25">
      <c r="A214" s="223"/>
      <c r="B214" s="224"/>
      <c r="C214" s="252"/>
      <c r="D214" s="224"/>
    </row>
    <row r="215" spans="1:4" x14ac:dyDescent="0.25">
      <c r="A215" s="223"/>
      <c r="B215" s="224"/>
      <c r="C215" s="252"/>
      <c r="D215" s="224"/>
    </row>
    <row r="216" spans="1:4" x14ac:dyDescent="0.25">
      <c r="A216" s="223"/>
      <c r="B216" s="224"/>
      <c r="C216" s="252"/>
      <c r="D216" s="224"/>
    </row>
    <row r="217" spans="1:4" x14ac:dyDescent="0.25">
      <c r="A217" s="223"/>
      <c r="B217" s="224"/>
      <c r="C217" s="252"/>
      <c r="D217" s="224"/>
    </row>
    <row r="218" spans="1:4" x14ac:dyDescent="0.25">
      <c r="A218" s="223"/>
      <c r="B218" s="224"/>
      <c r="C218" s="252"/>
      <c r="D218" s="224"/>
    </row>
    <row r="219" spans="1:4" x14ac:dyDescent="0.25">
      <c r="A219" s="223"/>
      <c r="B219" s="224"/>
      <c r="C219" s="252"/>
      <c r="D219" s="224"/>
    </row>
    <row r="220" spans="1:4" x14ac:dyDescent="0.25">
      <c r="A220" s="223"/>
      <c r="B220" s="224"/>
      <c r="C220" s="252"/>
      <c r="D220" s="224"/>
    </row>
    <row r="221" spans="1:4" x14ac:dyDescent="0.25">
      <c r="A221" s="223"/>
      <c r="B221" s="224"/>
      <c r="C221" s="252"/>
      <c r="D221" s="224"/>
    </row>
    <row r="222" spans="1:4" x14ac:dyDescent="0.25">
      <c r="A222" s="223"/>
      <c r="B222" s="224"/>
      <c r="C222" s="252"/>
      <c r="D222" s="224"/>
    </row>
    <row r="223" spans="1:4" x14ac:dyDescent="0.25">
      <c r="A223" s="223"/>
      <c r="B223" s="224"/>
      <c r="C223" s="252"/>
      <c r="D223" s="224"/>
    </row>
    <row r="224" spans="1:4" x14ac:dyDescent="0.25">
      <c r="A224" s="223"/>
      <c r="B224" s="224"/>
      <c r="C224" s="252"/>
      <c r="D224" s="224"/>
    </row>
    <row r="225" spans="1:4" x14ac:dyDescent="0.25">
      <c r="A225" s="223"/>
      <c r="B225" s="224"/>
      <c r="C225" s="252"/>
      <c r="D225" s="224"/>
    </row>
    <row r="226" spans="1:4" x14ac:dyDescent="0.25">
      <c r="A226" s="223"/>
      <c r="B226" s="224"/>
      <c r="C226" s="252"/>
      <c r="D226" s="224"/>
    </row>
    <row r="227" spans="1:4" x14ac:dyDescent="0.25">
      <c r="A227" s="223"/>
      <c r="B227" s="224"/>
      <c r="C227" s="252"/>
      <c r="D227" s="224"/>
    </row>
    <row r="228" spans="1:4" x14ac:dyDescent="0.25">
      <c r="A228" s="223"/>
      <c r="B228" s="224"/>
      <c r="C228" s="252"/>
      <c r="D228" s="224"/>
    </row>
    <row r="229" spans="1:4" x14ac:dyDescent="0.25">
      <c r="A229" s="223"/>
      <c r="B229" s="224"/>
      <c r="C229" s="252"/>
      <c r="D229" s="224"/>
    </row>
    <row r="230" spans="1:4" x14ac:dyDescent="0.25">
      <c r="A230" s="223"/>
      <c r="B230" s="224"/>
      <c r="C230" s="252"/>
      <c r="D230" s="224"/>
    </row>
    <row r="231" spans="1:4" x14ac:dyDescent="0.25">
      <c r="A231" s="223"/>
      <c r="B231" s="224"/>
      <c r="C231" s="252"/>
      <c r="D231" s="224"/>
    </row>
    <row r="232" spans="1:4" x14ac:dyDescent="0.25">
      <c r="A232" s="223"/>
      <c r="B232" s="224"/>
      <c r="C232" s="252"/>
      <c r="D232" s="224"/>
    </row>
    <row r="233" spans="1:4" x14ac:dyDescent="0.25">
      <c r="A233" s="223"/>
      <c r="B233" s="224"/>
      <c r="C233" s="252"/>
      <c r="D233" s="224"/>
    </row>
    <row r="234" spans="1:4" x14ac:dyDescent="0.25">
      <c r="A234" s="223"/>
      <c r="B234" s="224"/>
      <c r="C234" s="252"/>
      <c r="D234" s="224"/>
    </row>
    <row r="235" spans="1:4" x14ac:dyDescent="0.25">
      <c r="A235" s="223"/>
      <c r="B235" s="224"/>
      <c r="C235" s="252"/>
      <c r="D235" s="224"/>
    </row>
    <row r="236" spans="1:4" x14ac:dyDescent="0.25">
      <c r="A236" s="223"/>
      <c r="B236" s="224"/>
      <c r="C236" s="252"/>
      <c r="D236" s="224"/>
    </row>
    <row r="237" spans="1:4" x14ac:dyDescent="0.25">
      <c r="A237" s="223"/>
      <c r="B237" s="224"/>
      <c r="C237" s="252"/>
      <c r="D237" s="224"/>
    </row>
    <row r="238" spans="1:4" x14ac:dyDescent="0.25">
      <c r="A238" s="223"/>
      <c r="B238" s="224"/>
      <c r="C238" s="252"/>
      <c r="D238" s="224"/>
    </row>
    <row r="239" spans="1:4" x14ac:dyDescent="0.25">
      <c r="A239" s="223"/>
      <c r="B239" s="224"/>
      <c r="C239" s="252"/>
      <c r="D239" s="224"/>
    </row>
    <row r="240" spans="1:4" x14ac:dyDescent="0.25">
      <c r="A240" s="223"/>
      <c r="B240" s="224"/>
      <c r="C240" s="252"/>
      <c r="D240" s="224"/>
    </row>
    <row r="241" spans="1:4" x14ac:dyDescent="0.25">
      <c r="A241" s="223"/>
      <c r="B241" s="224"/>
      <c r="C241" s="252"/>
      <c r="D241" s="224"/>
    </row>
    <row r="242" spans="1:4" x14ac:dyDescent="0.25">
      <c r="A242" s="223"/>
      <c r="B242" s="224"/>
      <c r="C242" s="252"/>
      <c r="D242" s="224"/>
    </row>
    <row r="243" spans="1:4" x14ac:dyDescent="0.25">
      <c r="A243" s="223"/>
      <c r="B243" s="224"/>
      <c r="C243" s="252"/>
      <c r="D243" s="224"/>
    </row>
    <row r="244" spans="1:4" x14ac:dyDescent="0.25">
      <c r="A244" s="223"/>
      <c r="B244" s="224"/>
      <c r="C244" s="252"/>
      <c r="D244" s="224"/>
    </row>
    <row r="245" spans="1:4" x14ac:dyDescent="0.25">
      <c r="A245" s="223"/>
      <c r="B245" s="224"/>
      <c r="C245" s="252"/>
      <c r="D245" s="224"/>
    </row>
    <row r="246" spans="1:4" x14ac:dyDescent="0.25">
      <c r="A246" s="223"/>
      <c r="B246" s="224"/>
      <c r="C246" s="252"/>
      <c r="D246" s="224"/>
    </row>
    <row r="247" spans="1:4" x14ac:dyDescent="0.25">
      <c r="A247" s="223"/>
      <c r="B247" s="224"/>
      <c r="C247" s="252"/>
      <c r="D247" s="224"/>
    </row>
    <row r="248" spans="1:4" x14ac:dyDescent="0.25">
      <c r="A248" s="223"/>
      <c r="B248" s="224"/>
      <c r="C248" s="252"/>
      <c r="D248" s="224"/>
    </row>
    <row r="249" spans="1:4" x14ac:dyDescent="0.25">
      <c r="A249" s="223"/>
      <c r="B249" s="224"/>
      <c r="C249" s="252"/>
      <c r="D249" s="224"/>
    </row>
    <row r="250" spans="1:4" x14ac:dyDescent="0.25">
      <c r="A250" s="223"/>
      <c r="B250" s="224"/>
      <c r="C250" s="252"/>
      <c r="D250" s="224"/>
    </row>
    <row r="251" spans="1:4" x14ac:dyDescent="0.25">
      <c r="A251" s="223"/>
      <c r="B251" s="224"/>
      <c r="C251" s="252"/>
      <c r="D251" s="224"/>
    </row>
    <row r="252" spans="1:4" x14ac:dyDescent="0.25">
      <c r="A252" s="223"/>
      <c r="B252" s="224"/>
      <c r="C252" s="252"/>
      <c r="D252" s="224"/>
    </row>
    <row r="253" spans="1:4" x14ac:dyDescent="0.25">
      <c r="A253" s="223"/>
      <c r="B253" s="224"/>
      <c r="C253" s="252"/>
      <c r="D253" s="224"/>
    </row>
    <row r="254" spans="1:4" x14ac:dyDescent="0.25">
      <c r="A254" s="223"/>
      <c r="B254" s="224"/>
      <c r="C254" s="252"/>
      <c r="D254" s="224"/>
    </row>
    <row r="255" spans="1:4" x14ac:dyDescent="0.25">
      <c r="A255" s="223"/>
      <c r="B255" s="224"/>
      <c r="C255" s="252"/>
      <c r="D255" s="224"/>
    </row>
    <row r="256" spans="1:4" x14ac:dyDescent="0.25">
      <c r="A256" s="223"/>
      <c r="B256" s="224"/>
      <c r="C256" s="252"/>
      <c r="D256" s="224"/>
    </row>
    <row r="257" spans="1:4" x14ac:dyDescent="0.25">
      <c r="A257" s="223"/>
      <c r="B257" s="224"/>
      <c r="C257" s="252"/>
      <c r="D257" s="224"/>
    </row>
    <row r="258" spans="1:4" x14ac:dyDescent="0.25">
      <c r="A258" s="223"/>
      <c r="B258" s="224"/>
      <c r="C258" s="252"/>
      <c r="D258" s="224"/>
    </row>
    <row r="259" spans="1:4" x14ac:dyDescent="0.25">
      <c r="A259" s="223"/>
      <c r="B259" s="224"/>
      <c r="C259" s="252"/>
      <c r="D259" s="224"/>
    </row>
    <row r="260" spans="1:4" x14ac:dyDescent="0.25">
      <c r="A260" s="223"/>
      <c r="B260" s="224"/>
      <c r="C260" s="252"/>
      <c r="D260" s="224"/>
    </row>
    <row r="261" spans="1:4" x14ac:dyDescent="0.25">
      <c r="A261" s="223"/>
      <c r="B261" s="224"/>
      <c r="C261" s="252"/>
      <c r="D261" s="224"/>
    </row>
    <row r="262" spans="1:4" x14ac:dyDescent="0.25">
      <c r="A262" s="223"/>
      <c r="B262" s="224"/>
      <c r="C262" s="252"/>
      <c r="D262" s="224"/>
    </row>
    <row r="263" spans="1:4" x14ac:dyDescent="0.25">
      <c r="A263" s="223"/>
      <c r="B263" s="224"/>
      <c r="C263" s="252"/>
      <c r="D263" s="224"/>
    </row>
    <row r="264" spans="1:4" x14ac:dyDescent="0.25">
      <c r="A264" s="223"/>
      <c r="B264" s="224"/>
      <c r="C264" s="252"/>
      <c r="D264" s="224"/>
    </row>
    <row r="265" spans="1:4" x14ac:dyDescent="0.25">
      <c r="A265" s="223"/>
      <c r="B265" s="224"/>
      <c r="C265" s="252"/>
      <c r="D265" s="224"/>
    </row>
    <row r="266" spans="1:4" x14ac:dyDescent="0.25">
      <c r="A266" s="223"/>
      <c r="B266" s="224"/>
      <c r="C266" s="252"/>
      <c r="D266" s="224"/>
    </row>
    <row r="267" spans="1:4" x14ac:dyDescent="0.25">
      <c r="A267" s="223"/>
      <c r="B267" s="224"/>
      <c r="C267" s="252"/>
      <c r="D267" s="224"/>
    </row>
    <row r="268" spans="1:4" x14ac:dyDescent="0.25">
      <c r="A268" s="223"/>
      <c r="B268" s="224"/>
      <c r="C268" s="252"/>
      <c r="D268" s="224"/>
    </row>
    <row r="269" spans="1:4" x14ac:dyDescent="0.25">
      <c r="A269" s="223"/>
      <c r="B269" s="224"/>
      <c r="C269" s="252"/>
      <c r="D269" s="224"/>
    </row>
    <row r="270" spans="1:4" x14ac:dyDescent="0.25">
      <c r="A270" s="223"/>
      <c r="B270" s="224"/>
      <c r="C270" s="252"/>
      <c r="D270" s="224"/>
    </row>
    <row r="271" spans="1:4" x14ac:dyDescent="0.25">
      <c r="A271" s="223"/>
      <c r="B271" s="224"/>
      <c r="C271" s="252"/>
      <c r="D271" s="224"/>
    </row>
    <row r="272" spans="1:4" x14ac:dyDescent="0.25">
      <c r="A272" s="223"/>
      <c r="B272" s="224"/>
      <c r="C272" s="252"/>
      <c r="D272" s="224"/>
    </row>
    <row r="273" spans="1:4" x14ac:dyDescent="0.25">
      <c r="A273" s="223"/>
      <c r="B273" s="224"/>
      <c r="C273" s="252"/>
      <c r="D273" s="224"/>
    </row>
    <row r="274" spans="1:4" x14ac:dyDescent="0.25">
      <c r="A274" s="223"/>
      <c r="B274" s="224"/>
      <c r="C274" s="252"/>
      <c r="D274" s="224"/>
    </row>
    <row r="275" spans="1:4" x14ac:dyDescent="0.25">
      <c r="A275" s="223"/>
      <c r="B275" s="224"/>
      <c r="C275" s="252"/>
      <c r="D275" s="224"/>
    </row>
    <row r="276" spans="1:4" x14ac:dyDescent="0.25">
      <c r="A276" s="223"/>
      <c r="B276" s="224"/>
      <c r="C276" s="252"/>
      <c r="D276" s="224"/>
    </row>
    <row r="277" spans="1:4" x14ac:dyDescent="0.25">
      <c r="A277" s="223"/>
      <c r="B277" s="224"/>
      <c r="C277" s="252"/>
      <c r="D277" s="224"/>
    </row>
    <row r="278" spans="1:4" x14ac:dyDescent="0.25">
      <c r="A278" s="223"/>
      <c r="B278" s="224"/>
      <c r="C278" s="252"/>
      <c r="D278" s="224"/>
    </row>
    <row r="279" spans="1:4" x14ac:dyDescent="0.25">
      <c r="A279" s="223"/>
      <c r="B279" s="224"/>
      <c r="C279" s="252"/>
      <c r="D279" s="224"/>
    </row>
    <row r="280" spans="1:4" x14ac:dyDescent="0.25">
      <c r="A280" s="223"/>
      <c r="B280" s="224"/>
      <c r="C280" s="252"/>
      <c r="D280" s="224"/>
    </row>
    <row r="281" spans="1:4" x14ac:dyDescent="0.25">
      <c r="A281" s="223"/>
      <c r="B281" s="224"/>
      <c r="C281" s="252"/>
      <c r="D281" s="224"/>
    </row>
    <row r="282" spans="1:4" x14ac:dyDescent="0.25">
      <c r="A282" s="223"/>
      <c r="B282" s="224"/>
      <c r="C282" s="252"/>
      <c r="D282" s="224"/>
    </row>
    <row r="283" spans="1:4" x14ac:dyDescent="0.25">
      <c r="A283" s="223"/>
      <c r="B283" s="224"/>
      <c r="C283" s="252"/>
      <c r="D283" s="224"/>
    </row>
    <row r="284" spans="1:4" x14ac:dyDescent="0.25">
      <c r="A284" s="223"/>
      <c r="B284" s="224"/>
      <c r="C284" s="252"/>
      <c r="D284" s="224"/>
    </row>
    <row r="285" spans="1:4" x14ac:dyDescent="0.25">
      <c r="A285" s="223"/>
      <c r="B285" s="224"/>
      <c r="C285" s="252"/>
      <c r="D285" s="224"/>
    </row>
    <row r="286" spans="1:4" x14ac:dyDescent="0.25">
      <c r="A286" s="223"/>
      <c r="B286" s="224"/>
      <c r="C286" s="252"/>
      <c r="D286" s="224"/>
    </row>
    <row r="287" spans="1:4" x14ac:dyDescent="0.25">
      <c r="A287" s="223"/>
      <c r="B287" s="224"/>
      <c r="C287" s="252"/>
      <c r="D287" s="224"/>
    </row>
    <row r="288" spans="1:4" x14ac:dyDescent="0.25">
      <c r="A288" s="223"/>
      <c r="B288" s="224"/>
      <c r="C288" s="252"/>
      <c r="D288" s="224"/>
    </row>
    <row r="289" spans="1:4" x14ac:dyDescent="0.25">
      <c r="A289" s="223"/>
      <c r="B289" s="224"/>
      <c r="C289" s="252"/>
      <c r="D289" s="224"/>
    </row>
    <row r="290" spans="1:4" x14ac:dyDescent="0.25">
      <c r="A290" s="223"/>
      <c r="B290" s="224"/>
      <c r="C290" s="252"/>
      <c r="D290" s="224"/>
    </row>
    <row r="291" spans="1:4" x14ac:dyDescent="0.25">
      <c r="A291" s="223"/>
      <c r="B291" s="224"/>
      <c r="C291" s="252"/>
      <c r="D291" s="224"/>
    </row>
    <row r="292" spans="1:4" x14ac:dyDescent="0.25">
      <c r="A292" s="223"/>
      <c r="B292" s="224"/>
      <c r="C292" s="252"/>
      <c r="D292" s="224"/>
    </row>
    <row r="293" spans="1:4" x14ac:dyDescent="0.25">
      <c r="A293" s="223"/>
      <c r="B293" s="224"/>
      <c r="C293" s="252"/>
      <c r="D293" s="224"/>
    </row>
    <row r="294" spans="1:4" x14ac:dyDescent="0.25">
      <c r="A294" s="223"/>
      <c r="B294" s="224"/>
      <c r="C294" s="252"/>
      <c r="D294" s="224"/>
    </row>
    <row r="295" spans="1:4" x14ac:dyDescent="0.25">
      <c r="A295" s="223"/>
      <c r="B295" s="224"/>
      <c r="C295" s="252"/>
      <c r="D295" s="224"/>
    </row>
    <row r="296" spans="1:4" x14ac:dyDescent="0.25">
      <c r="A296" s="223"/>
      <c r="B296" s="224"/>
      <c r="C296" s="252"/>
      <c r="D296" s="224"/>
    </row>
    <row r="297" spans="1:4" x14ac:dyDescent="0.25">
      <c r="A297" s="223"/>
      <c r="B297" s="224"/>
      <c r="C297" s="252"/>
      <c r="D297" s="224"/>
    </row>
    <row r="298" spans="1:4" x14ac:dyDescent="0.25">
      <c r="A298" s="223"/>
      <c r="B298" s="224"/>
      <c r="C298" s="252"/>
      <c r="D298" s="224"/>
    </row>
    <row r="299" spans="1:4" x14ac:dyDescent="0.25">
      <c r="A299" s="223"/>
      <c r="B299" s="224"/>
      <c r="C299" s="252"/>
      <c r="D299" s="224"/>
    </row>
    <row r="300" spans="1:4" x14ac:dyDescent="0.25">
      <c r="A300" s="223"/>
      <c r="B300" s="224"/>
      <c r="C300" s="252"/>
      <c r="D300" s="224"/>
    </row>
    <row r="301" spans="1:4" x14ac:dyDescent="0.25">
      <c r="A301" s="223"/>
      <c r="B301" s="224"/>
      <c r="C301" s="252"/>
      <c r="D301" s="224"/>
    </row>
    <row r="302" spans="1:4" x14ac:dyDescent="0.25">
      <c r="A302" s="223"/>
      <c r="B302" s="224"/>
      <c r="C302" s="252"/>
      <c r="D302" s="224"/>
    </row>
    <row r="303" spans="1:4" x14ac:dyDescent="0.25">
      <c r="A303" s="223"/>
      <c r="B303" s="224"/>
      <c r="C303" s="252"/>
      <c r="D303" s="224"/>
    </row>
    <row r="304" spans="1:4" x14ac:dyDescent="0.25">
      <c r="A304" s="223"/>
      <c r="B304" s="224"/>
      <c r="C304" s="252"/>
      <c r="D304" s="224"/>
    </row>
    <row r="305" spans="1:4" x14ac:dyDescent="0.25">
      <c r="A305" s="223"/>
      <c r="B305" s="224"/>
      <c r="C305" s="252"/>
      <c r="D305" s="224"/>
    </row>
    <row r="306" spans="1:4" x14ac:dyDescent="0.25">
      <c r="A306" s="223"/>
      <c r="B306" s="224"/>
      <c r="C306" s="252"/>
      <c r="D306" s="224"/>
    </row>
    <row r="307" spans="1:4" x14ac:dyDescent="0.25">
      <c r="A307" s="223"/>
      <c r="B307" s="224"/>
      <c r="C307" s="252"/>
      <c r="D307" s="224"/>
    </row>
    <row r="308" spans="1:4" x14ac:dyDescent="0.25">
      <c r="A308" s="223"/>
      <c r="B308" s="224"/>
      <c r="C308" s="252"/>
      <c r="D308" s="224"/>
    </row>
    <row r="309" spans="1:4" x14ac:dyDescent="0.25">
      <c r="A309" s="223"/>
      <c r="B309" s="224"/>
      <c r="C309" s="252"/>
      <c r="D309" s="224"/>
    </row>
    <row r="310" spans="1:4" x14ac:dyDescent="0.25">
      <c r="A310" s="223"/>
      <c r="B310" s="224"/>
      <c r="C310" s="252"/>
      <c r="D310" s="224"/>
    </row>
    <row r="311" spans="1:4" x14ac:dyDescent="0.25">
      <c r="A311" s="223"/>
      <c r="B311" s="224"/>
      <c r="C311" s="252"/>
      <c r="D311" s="224"/>
    </row>
    <row r="312" spans="1:4" x14ac:dyDescent="0.25">
      <c r="A312" s="223"/>
      <c r="B312" s="224"/>
      <c r="C312" s="252"/>
      <c r="D312" s="224"/>
    </row>
    <row r="313" spans="1:4" x14ac:dyDescent="0.25">
      <c r="A313" s="223"/>
      <c r="B313" s="224"/>
      <c r="C313" s="252"/>
      <c r="D313" s="224"/>
    </row>
    <row r="314" spans="1:4" x14ac:dyDescent="0.25">
      <c r="A314" s="223"/>
      <c r="B314" s="224"/>
      <c r="C314" s="252"/>
      <c r="D314" s="224"/>
    </row>
    <row r="315" spans="1:4" x14ac:dyDescent="0.25">
      <c r="A315" s="223"/>
      <c r="B315" s="224"/>
      <c r="C315" s="252"/>
      <c r="D315" s="224"/>
    </row>
    <row r="316" spans="1:4" x14ac:dyDescent="0.25">
      <c r="A316" s="223"/>
      <c r="B316" s="224"/>
      <c r="C316" s="252"/>
      <c r="D316" s="224"/>
    </row>
    <row r="317" spans="1:4" x14ac:dyDescent="0.25">
      <c r="A317" s="223"/>
      <c r="B317" s="224"/>
      <c r="C317" s="252"/>
      <c r="D317" s="224"/>
    </row>
    <row r="318" spans="1:4" x14ac:dyDescent="0.25">
      <c r="A318" s="223"/>
      <c r="B318" s="224"/>
      <c r="C318" s="252"/>
      <c r="D318" s="224"/>
    </row>
    <row r="319" spans="1:4" x14ac:dyDescent="0.25">
      <c r="A319" s="223"/>
      <c r="B319" s="224"/>
      <c r="C319" s="252"/>
      <c r="D319" s="224"/>
    </row>
    <row r="320" spans="1:4" x14ac:dyDescent="0.25">
      <c r="A320" s="223"/>
      <c r="B320" s="224"/>
      <c r="C320" s="252"/>
      <c r="D320" s="224"/>
    </row>
    <row r="321" spans="1:4" x14ac:dyDescent="0.25">
      <c r="A321" s="223"/>
      <c r="B321" s="224"/>
      <c r="C321" s="252"/>
      <c r="D321" s="224"/>
    </row>
    <row r="322" spans="1:4" x14ac:dyDescent="0.25">
      <c r="A322" s="223"/>
      <c r="B322" s="224"/>
      <c r="C322" s="252"/>
      <c r="D322" s="224"/>
    </row>
    <row r="323" spans="1:4" x14ac:dyDescent="0.25">
      <c r="A323" s="223"/>
      <c r="B323" s="224"/>
      <c r="C323" s="252"/>
      <c r="D323" s="224"/>
    </row>
    <row r="324" spans="1:4" x14ac:dyDescent="0.25">
      <c r="A324" s="223"/>
      <c r="B324" s="224"/>
      <c r="C324" s="252"/>
      <c r="D324" s="224"/>
    </row>
    <row r="325" spans="1:4" x14ac:dyDescent="0.25">
      <c r="A325" s="223"/>
      <c r="B325" s="224"/>
      <c r="C325" s="252"/>
      <c r="D325" s="224"/>
    </row>
    <row r="326" spans="1:4" x14ac:dyDescent="0.25">
      <c r="A326" s="223"/>
      <c r="B326" s="224"/>
      <c r="C326" s="252"/>
      <c r="D326" s="224"/>
    </row>
    <row r="327" spans="1:4" x14ac:dyDescent="0.25">
      <c r="A327" s="223"/>
      <c r="B327" s="224"/>
      <c r="C327" s="252"/>
      <c r="D327" s="224"/>
    </row>
    <row r="328" spans="1:4" x14ac:dyDescent="0.25">
      <c r="A328" s="223"/>
      <c r="B328" s="224"/>
      <c r="C328" s="252"/>
      <c r="D328" s="224"/>
    </row>
    <row r="329" spans="1:4" x14ac:dyDescent="0.25">
      <c r="A329" s="223"/>
      <c r="B329" s="224"/>
      <c r="C329" s="252"/>
      <c r="D329" s="224"/>
    </row>
    <row r="330" spans="1:4" x14ac:dyDescent="0.25">
      <c r="A330" s="223"/>
      <c r="B330" s="224"/>
      <c r="C330" s="252"/>
      <c r="D330" s="224"/>
    </row>
    <row r="331" spans="1:4" x14ac:dyDescent="0.25">
      <c r="A331" s="223"/>
      <c r="B331" s="224"/>
      <c r="C331" s="252"/>
      <c r="D331" s="224"/>
    </row>
    <row r="332" spans="1:4" x14ac:dyDescent="0.25">
      <c r="A332" s="223"/>
      <c r="B332" s="224"/>
      <c r="C332" s="252"/>
      <c r="D332" s="224"/>
    </row>
    <row r="333" spans="1:4" x14ac:dyDescent="0.25">
      <c r="A333" s="223"/>
      <c r="B333" s="224"/>
      <c r="C333" s="252"/>
      <c r="D333" s="224"/>
    </row>
    <row r="334" spans="1:4" x14ac:dyDescent="0.25">
      <c r="A334" s="223"/>
      <c r="B334" s="224"/>
      <c r="C334" s="252"/>
      <c r="D334" s="224"/>
    </row>
    <row r="335" spans="1:4" x14ac:dyDescent="0.25">
      <c r="A335" s="223"/>
      <c r="B335" s="224"/>
      <c r="C335" s="252"/>
      <c r="D335" s="224"/>
    </row>
    <row r="336" spans="1:4" x14ac:dyDescent="0.25">
      <c r="A336" s="223"/>
      <c r="B336" s="224"/>
      <c r="C336" s="252"/>
      <c r="D336" s="224"/>
    </row>
    <row r="337" spans="1:4" x14ac:dyDescent="0.25">
      <c r="A337" s="223"/>
      <c r="B337" s="224"/>
      <c r="C337" s="252"/>
      <c r="D337" s="224"/>
    </row>
    <row r="338" spans="1:4" x14ac:dyDescent="0.25">
      <c r="A338" s="223"/>
      <c r="B338" s="224"/>
      <c r="C338" s="252"/>
      <c r="D338" s="224"/>
    </row>
    <row r="339" spans="1:4" x14ac:dyDescent="0.25">
      <c r="A339" s="223"/>
      <c r="B339" s="224"/>
      <c r="C339" s="252"/>
      <c r="D339" s="224"/>
    </row>
    <row r="340" spans="1:4" x14ac:dyDescent="0.25">
      <c r="A340" s="223"/>
      <c r="B340" s="224"/>
      <c r="C340" s="252"/>
      <c r="D340" s="224"/>
    </row>
    <row r="341" spans="1:4" x14ac:dyDescent="0.25">
      <c r="A341" s="223"/>
      <c r="B341" s="224"/>
      <c r="C341" s="252"/>
      <c r="D341" s="224"/>
    </row>
    <row r="342" spans="1:4" x14ac:dyDescent="0.25">
      <c r="A342" s="223"/>
      <c r="B342" s="224"/>
      <c r="C342" s="252"/>
      <c r="D342" s="224"/>
    </row>
    <row r="343" spans="1:4" x14ac:dyDescent="0.25">
      <c r="A343" s="223"/>
      <c r="B343" s="224"/>
      <c r="C343" s="252"/>
      <c r="D343" s="224"/>
    </row>
    <row r="344" spans="1:4" x14ac:dyDescent="0.25">
      <c r="A344" s="223"/>
      <c r="B344" s="224"/>
      <c r="C344" s="252"/>
      <c r="D344" s="224"/>
    </row>
    <row r="345" spans="1:4" x14ac:dyDescent="0.25">
      <c r="A345" s="223"/>
      <c r="B345" s="224"/>
      <c r="C345" s="252"/>
      <c r="D345" s="224"/>
    </row>
    <row r="346" spans="1:4" x14ac:dyDescent="0.25">
      <c r="A346" s="223"/>
      <c r="B346" s="224"/>
      <c r="C346" s="252"/>
      <c r="D346" s="224"/>
    </row>
    <row r="347" spans="1:4" x14ac:dyDescent="0.25">
      <c r="A347" s="223"/>
      <c r="B347" s="224"/>
      <c r="C347" s="252"/>
      <c r="D347" s="224"/>
    </row>
    <row r="348" spans="1:4" x14ac:dyDescent="0.25">
      <c r="A348" s="223"/>
      <c r="B348" s="224"/>
      <c r="C348" s="252"/>
      <c r="D348" s="224"/>
    </row>
    <row r="349" spans="1:4" x14ac:dyDescent="0.25">
      <c r="A349" s="223"/>
      <c r="B349" s="224"/>
      <c r="C349" s="252"/>
      <c r="D349" s="224"/>
    </row>
    <row r="350" spans="1:4" x14ac:dyDescent="0.25">
      <c r="A350" s="223"/>
      <c r="B350" s="224"/>
      <c r="C350" s="252"/>
      <c r="D350" s="224"/>
    </row>
    <row r="351" spans="1:4" x14ac:dyDescent="0.25">
      <c r="A351" s="223"/>
      <c r="B351" s="224"/>
      <c r="C351" s="252"/>
      <c r="D351" s="224"/>
    </row>
    <row r="352" spans="1:4" x14ac:dyDescent="0.25">
      <c r="A352" s="223"/>
      <c r="B352" s="224"/>
      <c r="C352" s="252"/>
      <c r="D352" s="224"/>
    </row>
    <row r="353" spans="1:4" x14ac:dyDescent="0.25">
      <c r="A353" s="223"/>
      <c r="B353" s="224"/>
      <c r="C353" s="252"/>
      <c r="D353" s="224"/>
    </row>
    <row r="354" spans="1:4" x14ac:dyDescent="0.25">
      <c r="A354" s="223"/>
      <c r="B354" s="224"/>
      <c r="C354" s="252"/>
      <c r="D354" s="224"/>
    </row>
    <row r="355" spans="1:4" x14ac:dyDescent="0.25">
      <c r="A355" s="223"/>
      <c r="B355" s="224"/>
      <c r="C355" s="252"/>
      <c r="D355" s="224"/>
    </row>
    <row r="356" spans="1:4" x14ac:dyDescent="0.25">
      <c r="A356" s="223"/>
      <c r="B356" s="224"/>
      <c r="C356" s="252"/>
      <c r="D356" s="224"/>
    </row>
    <row r="357" spans="1:4" x14ac:dyDescent="0.25">
      <c r="A357" s="223"/>
      <c r="B357" s="224"/>
      <c r="C357" s="252"/>
      <c r="D357" s="224"/>
    </row>
    <row r="358" spans="1:4" x14ac:dyDescent="0.25">
      <c r="A358" s="223"/>
      <c r="B358" s="224"/>
      <c r="C358" s="252"/>
      <c r="D358" s="224"/>
    </row>
    <row r="359" spans="1:4" x14ac:dyDescent="0.25">
      <c r="A359" s="223"/>
      <c r="B359" s="224"/>
      <c r="C359" s="252"/>
      <c r="D359" s="224"/>
    </row>
    <row r="360" spans="1:4" x14ac:dyDescent="0.25">
      <c r="A360" s="223"/>
      <c r="B360" s="224"/>
      <c r="C360" s="252"/>
      <c r="D360" s="224"/>
    </row>
    <row r="361" spans="1:4" x14ac:dyDescent="0.25">
      <c r="A361" s="223"/>
      <c r="B361" s="224"/>
      <c r="C361" s="252"/>
      <c r="D361" s="224"/>
    </row>
    <row r="362" spans="1:4" x14ac:dyDescent="0.25">
      <c r="A362" s="223"/>
      <c r="B362" s="224"/>
      <c r="C362" s="252"/>
      <c r="D362" s="224"/>
    </row>
    <row r="363" spans="1:4" x14ac:dyDescent="0.25">
      <c r="A363" s="223"/>
      <c r="B363" s="224"/>
      <c r="C363" s="252"/>
      <c r="D363" s="224"/>
    </row>
    <row r="364" spans="1:4" x14ac:dyDescent="0.25">
      <c r="A364" s="223"/>
      <c r="B364" s="224"/>
      <c r="C364" s="252"/>
      <c r="D364" s="224"/>
    </row>
    <row r="365" spans="1:4" x14ac:dyDescent="0.25">
      <c r="A365" s="223"/>
      <c r="B365" s="224"/>
      <c r="C365" s="252"/>
      <c r="D365" s="224"/>
    </row>
    <row r="366" spans="1:4" x14ac:dyDescent="0.25">
      <c r="A366" s="223"/>
      <c r="B366" s="224"/>
      <c r="C366" s="252"/>
      <c r="D366" s="224"/>
    </row>
    <row r="367" spans="1:4" x14ac:dyDescent="0.25">
      <c r="A367" s="223"/>
      <c r="B367" s="224"/>
      <c r="C367" s="252"/>
      <c r="D367" s="224"/>
    </row>
    <row r="368" spans="1:4" x14ac:dyDescent="0.25">
      <c r="A368" s="223"/>
      <c r="B368" s="224"/>
      <c r="C368" s="252"/>
      <c r="D368" s="224"/>
    </row>
    <row r="369" spans="1:4" x14ac:dyDescent="0.25">
      <c r="A369" s="223"/>
      <c r="B369" s="224"/>
      <c r="C369" s="252"/>
      <c r="D369" s="224"/>
    </row>
    <row r="370" spans="1:4" x14ac:dyDescent="0.25">
      <c r="A370" s="223"/>
      <c r="B370" s="224"/>
      <c r="C370" s="252"/>
      <c r="D370" s="224"/>
    </row>
    <row r="371" spans="1:4" x14ac:dyDescent="0.25">
      <c r="A371" s="223"/>
      <c r="B371" s="224"/>
      <c r="C371" s="252"/>
      <c r="D371" s="224"/>
    </row>
    <row r="372" spans="1:4" x14ac:dyDescent="0.25">
      <c r="A372" s="223"/>
      <c r="B372" s="224"/>
      <c r="C372" s="252"/>
      <c r="D372" s="224"/>
    </row>
    <row r="373" spans="1:4" x14ac:dyDescent="0.25">
      <c r="A373" s="223"/>
      <c r="B373" s="224"/>
      <c r="C373" s="252"/>
      <c r="D373" s="224"/>
    </row>
    <row r="374" spans="1:4" x14ac:dyDescent="0.25">
      <c r="A374" s="223"/>
      <c r="B374" s="224"/>
      <c r="C374" s="252"/>
      <c r="D374" s="224"/>
    </row>
    <row r="375" spans="1:4" x14ac:dyDescent="0.25">
      <c r="A375" s="223"/>
      <c r="B375" s="224"/>
      <c r="C375" s="252"/>
      <c r="D375" s="224"/>
    </row>
    <row r="376" spans="1:4" x14ac:dyDescent="0.25">
      <c r="A376" s="223"/>
      <c r="B376" s="224"/>
      <c r="C376" s="252"/>
      <c r="D376" s="224"/>
    </row>
    <row r="377" spans="1:4" x14ac:dyDescent="0.25">
      <c r="A377" s="223"/>
      <c r="B377" s="224"/>
      <c r="C377" s="252"/>
      <c r="D377" s="224"/>
    </row>
    <row r="378" spans="1:4" x14ac:dyDescent="0.25">
      <c r="A378" s="223"/>
      <c r="B378" s="224"/>
      <c r="C378" s="252"/>
      <c r="D378" s="224"/>
    </row>
    <row r="379" spans="1:4" x14ac:dyDescent="0.25">
      <c r="A379" s="223"/>
      <c r="B379" s="224"/>
      <c r="C379" s="252"/>
      <c r="D379" s="224"/>
    </row>
    <row r="380" spans="1:4" x14ac:dyDescent="0.25">
      <c r="A380" s="223"/>
      <c r="B380" s="224"/>
      <c r="C380" s="252"/>
      <c r="D380" s="224"/>
    </row>
    <row r="381" spans="1:4" x14ac:dyDescent="0.25">
      <c r="A381" s="223"/>
      <c r="B381" s="224"/>
      <c r="C381" s="252"/>
      <c r="D381" s="224"/>
    </row>
    <row r="382" spans="1:4" x14ac:dyDescent="0.25">
      <c r="A382" s="223"/>
      <c r="B382" s="224"/>
      <c r="C382" s="252"/>
      <c r="D382" s="224"/>
    </row>
    <row r="383" spans="1:4" x14ac:dyDescent="0.25">
      <c r="A383" s="223"/>
      <c r="B383" s="224"/>
      <c r="C383" s="252"/>
      <c r="D383" s="224"/>
    </row>
    <row r="384" spans="1:4" x14ac:dyDescent="0.25">
      <c r="A384" s="223"/>
      <c r="B384" s="224"/>
      <c r="C384" s="252"/>
      <c r="D384" s="224"/>
    </row>
    <row r="385" spans="1:4" x14ac:dyDescent="0.25">
      <c r="A385" s="223"/>
      <c r="B385" s="224"/>
      <c r="C385" s="252"/>
      <c r="D385" s="224"/>
    </row>
    <row r="386" spans="1:4" x14ac:dyDescent="0.25">
      <c r="A386" s="223"/>
      <c r="B386" s="224"/>
      <c r="C386" s="252"/>
      <c r="D386" s="224"/>
    </row>
    <row r="387" spans="1:4" x14ac:dyDescent="0.25">
      <c r="A387" s="223"/>
      <c r="B387" s="224"/>
      <c r="C387" s="252"/>
      <c r="D387" s="224"/>
    </row>
    <row r="388" spans="1:4" x14ac:dyDescent="0.25">
      <c r="A388" s="223"/>
      <c r="B388" s="224"/>
      <c r="C388" s="252"/>
      <c r="D388" s="224"/>
    </row>
    <row r="389" spans="1:4" x14ac:dyDescent="0.25">
      <c r="A389" s="223"/>
      <c r="B389" s="224"/>
      <c r="C389" s="252"/>
      <c r="D389" s="224"/>
    </row>
    <row r="390" spans="1:4" x14ac:dyDescent="0.25">
      <c r="A390" s="223"/>
      <c r="B390" s="224"/>
      <c r="C390" s="252"/>
      <c r="D390" s="224"/>
    </row>
    <row r="391" spans="1:4" x14ac:dyDescent="0.25">
      <c r="A391" s="223"/>
      <c r="B391" s="224"/>
      <c r="C391" s="252"/>
      <c r="D391" s="224"/>
    </row>
    <row r="392" spans="1:4" x14ac:dyDescent="0.25">
      <c r="A392" s="223"/>
      <c r="B392" s="224"/>
      <c r="C392" s="252"/>
      <c r="D392" s="224"/>
    </row>
    <row r="393" spans="1:4" x14ac:dyDescent="0.25">
      <c r="A393" s="223"/>
      <c r="B393" s="224"/>
      <c r="C393" s="252"/>
      <c r="D393" s="224"/>
    </row>
    <row r="394" spans="1:4" x14ac:dyDescent="0.25">
      <c r="A394" s="223"/>
      <c r="B394" s="224"/>
      <c r="C394" s="252"/>
      <c r="D394" s="224"/>
    </row>
    <row r="395" spans="1:4" x14ac:dyDescent="0.25">
      <c r="A395" s="223"/>
      <c r="B395" s="224"/>
      <c r="C395" s="252"/>
      <c r="D395" s="224"/>
    </row>
    <row r="396" spans="1:4" x14ac:dyDescent="0.25">
      <c r="A396" s="223"/>
      <c r="B396" s="224"/>
      <c r="C396" s="252"/>
      <c r="D396" s="224"/>
    </row>
    <row r="397" spans="1:4" x14ac:dyDescent="0.25">
      <c r="A397" s="223"/>
      <c r="B397" s="224"/>
      <c r="C397" s="252"/>
      <c r="D397" s="224"/>
    </row>
    <row r="398" spans="1:4" x14ac:dyDescent="0.25">
      <c r="A398" s="223"/>
      <c r="B398" s="224"/>
      <c r="C398" s="252"/>
      <c r="D398" s="224"/>
    </row>
    <row r="399" spans="1:4" x14ac:dyDescent="0.25">
      <c r="A399" s="221"/>
      <c r="B399" s="253"/>
      <c r="C399" s="254"/>
      <c r="D399" s="253"/>
    </row>
    <row r="400" spans="1:4" x14ac:dyDescent="0.25">
      <c r="A400" s="10"/>
      <c r="B400" s="10"/>
      <c r="C400" s="10"/>
      <c r="D400" s="10"/>
    </row>
  </sheetData>
  <sortState ref="A10:D23">
    <sortCondition descending="1" ref="D10:D23"/>
  </sortState>
  <mergeCells count="9">
    <mergeCell ref="A23:F23"/>
    <mergeCell ref="A2:F2"/>
    <mergeCell ref="A3:F3"/>
    <mergeCell ref="A4:F4"/>
    <mergeCell ref="A5:A6"/>
    <mergeCell ref="B5:B6"/>
    <mergeCell ref="C5:D5"/>
    <mergeCell ref="E5:E6"/>
    <mergeCell ref="F5:F6"/>
  </mergeCells>
  <printOptions horizontalCentered="1" verticalCentered="1"/>
  <pageMargins left="0.70866141732283472" right="0.70866141732283472" top="0.74803149606299213" bottom="0.74803149606299213" header="0.31496062992125984" footer="0.31496062992125984"/>
  <pageSetup paperSize="119" orientation="portrait" r:id="rId1"/>
  <headerFooter>
    <oddHeader>&amp;L&amp;G&amp;C&amp;"-,Negrita"Comercio Exterior del Sector Agropecuario
Primer Semestre, 2022-2023&amp;R&amp;G</oddHeader>
  </headerFooter>
  <drawing r:id="rId2"/>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2"/>
  <sheetViews>
    <sheetView showGridLines="0" workbookViewId="0">
      <selection activeCell="I1" sqref="I1"/>
    </sheetView>
  </sheetViews>
  <sheetFormatPr baseColWidth="10" defaultRowHeight="15" x14ac:dyDescent="0.25"/>
  <cols>
    <col min="1" max="1" width="8.42578125" style="8" customWidth="1"/>
    <col min="2" max="2" width="31.85546875" style="8" customWidth="1"/>
    <col min="3" max="4" width="9.5703125" style="8" customWidth="1"/>
    <col min="5" max="5" width="10.5703125" style="8" customWidth="1"/>
    <col min="6" max="6" width="15.5703125" style="8" customWidth="1"/>
    <col min="7" max="16384" width="11.42578125" style="8"/>
  </cols>
  <sheetData>
    <row r="2" spans="1:6" ht="36.75" customHeight="1" x14ac:dyDescent="0.25">
      <c r="A2" s="283" t="s">
        <v>65</v>
      </c>
      <c r="B2" s="283"/>
      <c r="C2" s="283"/>
      <c r="D2" s="283"/>
      <c r="E2" s="283"/>
      <c r="F2" s="283"/>
    </row>
    <row r="3" spans="1:6" ht="30" customHeight="1" x14ac:dyDescent="0.25">
      <c r="A3" s="284" t="s">
        <v>316</v>
      </c>
      <c r="B3" s="283"/>
      <c r="C3" s="283"/>
      <c r="D3" s="283"/>
      <c r="E3" s="283"/>
      <c r="F3" s="283"/>
    </row>
    <row r="4" spans="1:6" x14ac:dyDescent="0.25">
      <c r="A4" s="280" t="s">
        <v>303</v>
      </c>
      <c r="B4" s="280"/>
      <c r="C4" s="280"/>
      <c r="D4" s="280"/>
      <c r="E4" s="280"/>
      <c r="F4" s="280"/>
    </row>
    <row r="5" spans="1:6" ht="15" customHeight="1" x14ac:dyDescent="0.25">
      <c r="A5" s="274" t="s">
        <v>107</v>
      </c>
      <c r="B5" s="274" t="s">
        <v>108</v>
      </c>
      <c r="C5" s="276" t="s">
        <v>73</v>
      </c>
      <c r="D5" s="276"/>
      <c r="E5" s="277" t="s">
        <v>74</v>
      </c>
      <c r="F5" s="277" t="s">
        <v>285</v>
      </c>
    </row>
    <row r="6" spans="1:6" x14ac:dyDescent="0.25">
      <c r="A6" s="275"/>
      <c r="B6" s="275"/>
      <c r="C6" s="187">
        <v>2022</v>
      </c>
      <c r="D6" s="187">
        <v>2023</v>
      </c>
      <c r="E6" s="278"/>
      <c r="F6" s="278"/>
    </row>
    <row r="7" spans="1:6" s="69" customFormat="1" ht="30" x14ac:dyDescent="0.25">
      <c r="A7" s="165" t="s">
        <v>165</v>
      </c>
      <c r="B7" s="165" t="s">
        <v>239</v>
      </c>
      <c r="C7" s="107">
        <v>21321.288629999999</v>
      </c>
      <c r="D7" s="107">
        <v>20841.859119999994</v>
      </c>
      <c r="E7" s="109">
        <f>(D7/C7-1)*100</f>
        <v>-2.248595374884732</v>
      </c>
      <c r="F7" s="110">
        <f>+D7/$D$18*100</f>
        <v>15.641677681780116</v>
      </c>
    </row>
    <row r="8" spans="1:6" s="69" customFormat="1" x14ac:dyDescent="0.25">
      <c r="A8" s="165" t="s">
        <v>111</v>
      </c>
      <c r="B8" s="165" t="s">
        <v>150</v>
      </c>
      <c r="C8" s="107">
        <v>19712.979889999999</v>
      </c>
      <c r="D8" s="107">
        <v>20237.04764999999</v>
      </c>
      <c r="E8" s="109">
        <f t="shared" ref="E8:E18" si="0">(D8/C8-1)*100</f>
        <v>2.658490816326764</v>
      </c>
      <c r="F8" s="110">
        <f t="shared" ref="F8:F18" si="1">+D8/$D$18*100</f>
        <v>15.187770666215197</v>
      </c>
    </row>
    <row r="9" spans="1:6" s="69" customFormat="1" x14ac:dyDescent="0.25">
      <c r="A9" s="165" t="s">
        <v>157</v>
      </c>
      <c r="B9" s="165" t="s">
        <v>158</v>
      </c>
      <c r="C9" s="107">
        <v>15934.82033000002</v>
      </c>
      <c r="D9" s="107">
        <v>20066.3495564</v>
      </c>
      <c r="E9" s="109">
        <f>(D9/C9-1)*100</f>
        <v>25.927680016709509</v>
      </c>
      <c r="F9" s="110">
        <f t="shared" si="1"/>
        <v>15.059662873833894</v>
      </c>
    </row>
    <row r="10" spans="1:6" s="69" customFormat="1" ht="30" customHeight="1" x14ac:dyDescent="0.25">
      <c r="A10" s="165" t="s">
        <v>166</v>
      </c>
      <c r="B10" s="165" t="s">
        <v>240</v>
      </c>
      <c r="C10" s="107">
        <v>17803.550899999995</v>
      </c>
      <c r="D10" s="107">
        <v>19350.860880000004</v>
      </c>
      <c r="E10" s="109">
        <f t="shared" si="0"/>
        <v>8.6910189360034362</v>
      </c>
      <c r="F10" s="110">
        <f>+D10/$D$18*100</f>
        <v>14.522693345502669</v>
      </c>
    </row>
    <row r="11" spans="1:6" s="69" customFormat="1" ht="18.75" customHeight="1" x14ac:dyDescent="0.25">
      <c r="A11" s="165" t="s">
        <v>39</v>
      </c>
      <c r="B11" s="165" t="s">
        <v>151</v>
      </c>
      <c r="C11" s="107">
        <v>6324.4070000000002</v>
      </c>
      <c r="D11" s="107">
        <v>13699.725930000001</v>
      </c>
      <c r="E11" s="109">
        <f t="shared" si="0"/>
        <v>116.61676628338435</v>
      </c>
      <c r="F11" s="110">
        <f t="shared" si="1"/>
        <v>10.281553871561982</v>
      </c>
    </row>
    <row r="12" spans="1:6" s="69" customFormat="1" x14ac:dyDescent="0.25">
      <c r="A12" s="165" t="s">
        <v>152</v>
      </c>
      <c r="B12" s="165" t="s">
        <v>153</v>
      </c>
      <c r="C12" s="107">
        <v>5586.5624000000007</v>
      </c>
      <c r="D12" s="107">
        <v>9715.0955499999964</v>
      </c>
      <c r="E12" s="109">
        <f t="shared" si="0"/>
        <v>73.901137307622221</v>
      </c>
      <c r="F12" s="110">
        <f t="shared" si="1"/>
        <v>7.2911150759566361</v>
      </c>
    </row>
    <row r="13" spans="1:6" s="69" customFormat="1" x14ac:dyDescent="0.25">
      <c r="A13" s="165" t="s">
        <v>154</v>
      </c>
      <c r="B13" s="165" t="s">
        <v>329</v>
      </c>
      <c r="C13" s="107">
        <v>6463.1083200000003</v>
      </c>
      <c r="D13" s="107">
        <v>5570.1169700000009</v>
      </c>
      <c r="E13" s="109">
        <f t="shared" si="0"/>
        <v>-13.81674738819787</v>
      </c>
      <c r="F13" s="110">
        <f t="shared" si="1"/>
        <v>4.1803360147918385</v>
      </c>
    </row>
    <row r="14" spans="1:6" s="69" customFormat="1" ht="30" x14ac:dyDescent="0.25">
      <c r="A14" s="165" t="s">
        <v>161</v>
      </c>
      <c r="B14" s="165" t="s">
        <v>163</v>
      </c>
      <c r="C14" s="107">
        <v>2392.83293</v>
      </c>
      <c r="D14" s="107">
        <v>4312.5455299999994</v>
      </c>
      <c r="E14" s="109">
        <f t="shared" si="0"/>
        <v>80.22760703146956</v>
      </c>
      <c r="F14" s="110">
        <f t="shared" si="1"/>
        <v>3.2365369509445956</v>
      </c>
    </row>
    <row r="15" spans="1:6" s="69" customFormat="1" ht="30" x14ac:dyDescent="0.25">
      <c r="A15" s="165" t="s">
        <v>155</v>
      </c>
      <c r="B15" s="165" t="s">
        <v>241</v>
      </c>
      <c r="C15" s="107">
        <v>4259.3227999999999</v>
      </c>
      <c r="D15" s="107">
        <v>3277.3041100000005</v>
      </c>
      <c r="E15" s="109">
        <f t="shared" si="0"/>
        <v>-23.055747030959928</v>
      </c>
      <c r="F15" s="110">
        <f t="shared" si="1"/>
        <v>2.4595950993930944</v>
      </c>
    </row>
    <row r="16" spans="1:6" s="69" customFormat="1" ht="30" x14ac:dyDescent="0.25">
      <c r="A16" s="165" t="s">
        <v>162</v>
      </c>
      <c r="B16" s="165" t="s">
        <v>164</v>
      </c>
      <c r="C16" s="107">
        <v>3720.7601200000004</v>
      </c>
      <c r="D16" s="107">
        <v>2455.3166207000004</v>
      </c>
      <c r="E16" s="109">
        <f t="shared" si="0"/>
        <v>-34.010348920316844</v>
      </c>
      <c r="F16" s="110">
        <f t="shared" si="1"/>
        <v>1.8426989150335926</v>
      </c>
    </row>
    <row r="17" spans="1:6" s="69" customFormat="1" x14ac:dyDescent="0.25">
      <c r="B17" s="166" t="s">
        <v>94</v>
      </c>
      <c r="C17" s="107">
        <v>18314.827500000014</v>
      </c>
      <c r="D17" s="107">
        <v>13719.453796299975</v>
      </c>
      <c r="E17" s="109">
        <f t="shared" si="0"/>
        <v>-25.091001832804793</v>
      </c>
      <c r="F17" s="110">
        <f t="shared" si="1"/>
        <v>10.29635950498637</v>
      </c>
    </row>
    <row r="18" spans="1:6" x14ac:dyDescent="0.25">
      <c r="A18" s="52"/>
      <c r="B18" s="120" t="s">
        <v>96</v>
      </c>
      <c r="C18" s="113">
        <v>121834.46082000002</v>
      </c>
      <c r="D18" s="113">
        <v>133245.67571339998</v>
      </c>
      <c r="E18" s="114">
        <f t="shared" si="0"/>
        <v>9.3661635768709459</v>
      </c>
      <c r="F18" s="115">
        <f t="shared" si="1"/>
        <v>100</v>
      </c>
    </row>
    <row r="19" spans="1:6" x14ac:dyDescent="0.25">
      <c r="A19" s="25" t="s">
        <v>321</v>
      </c>
    </row>
    <row r="20" spans="1:6" x14ac:dyDescent="0.25">
      <c r="A20" s="25" t="s">
        <v>81</v>
      </c>
    </row>
    <row r="22" spans="1:6" x14ac:dyDescent="0.25">
      <c r="C22" s="9"/>
      <c r="D22" s="9"/>
    </row>
    <row r="25" spans="1:6" x14ac:dyDescent="0.25">
      <c r="B25" s="203"/>
      <c r="C25" s="203"/>
      <c r="D25" s="203"/>
      <c r="E25" s="203"/>
    </row>
    <row r="26" spans="1:6" x14ac:dyDescent="0.25">
      <c r="B26" s="203"/>
      <c r="C26" s="203"/>
      <c r="D26" s="203"/>
      <c r="E26" s="203"/>
    </row>
    <row r="27" spans="1:6" x14ac:dyDescent="0.25">
      <c r="B27" s="203"/>
      <c r="C27" s="203" t="s">
        <v>239</v>
      </c>
      <c r="D27" s="255">
        <v>15.641677681780116</v>
      </c>
      <c r="E27" s="203"/>
    </row>
    <row r="28" spans="1:6" x14ac:dyDescent="0.25">
      <c r="B28" s="203"/>
      <c r="C28" s="203" t="s">
        <v>150</v>
      </c>
      <c r="D28" s="255">
        <v>15.187770666215197</v>
      </c>
      <c r="E28" s="203"/>
    </row>
    <row r="29" spans="1:6" x14ac:dyDescent="0.25">
      <c r="B29" s="203"/>
      <c r="C29" s="203" t="s">
        <v>158</v>
      </c>
      <c r="D29" s="255">
        <v>15.059662873833894</v>
      </c>
      <c r="E29" s="203"/>
    </row>
    <row r="30" spans="1:6" x14ac:dyDescent="0.25">
      <c r="B30" s="203"/>
      <c r="C30" s="203" t="s">
        <v>240</v>
      </c>
      <c r="D30" s="255">
        <v>14.522693345502669</v>
      </c>
      <c r="E30" s="203"/>
    </row>
    <row r="31" spans="1:6" x14ac:dyDescent="0.25">
      <c r="B31" s="203"/>
      <c r="C31" s="203" t="s">
        <v>151</v>
      </c>
      <c r="D31" s="255">
        <v>10.281553871561982</v>
      </c>
      <c r="E31" s="203"/>
    </row>
    <row r="32" spans="1:6" x14ac:dyDescent="0.25">
      <c r="B32" s="203"/>
      <c r="C32" s="203" t="s">
        <v>94</v>
      </c>
      <c r="D32" s="255">
        <v>29.306641561106147</v>
      </c>
      <c r="E32" s="203"/>
    </row>
  </sheetData>
  <mergeCells count="8">
    <mergeCell ref="A2:F2"/>
    <mergeCell ref="A3:F3"/>
    <mergeCell ref="A4:F4"/>
    <mergeCell ref="A5:A6"/>
    <mergeCell ref="B5:B6"/>
    <mergeCell ref="C5:D5"/>
    <mergeCell ref="E5:E6"/>
    <mergeCell ref="F5:F6"/>
  </mergeCells>
  <printOptions horizontalCentered="1" verticalCentered="1"/>
  <pageMargins left="0.70866141732283472" right="0.70866141732283472" top="0.74803149606299213" bottom="0.74803149606299213" header="0.31496062992125984" footer="0.31496062992125984"/>
  <pageSetup paperSize="119" orientation="portrait" r:id="rId1"/>
  <headerFooter>
    <oddHeader>&amp;L&amp;G&amp;C&amp;"-,Negrita"Comercio Exterior del Sector Agropecuario
Primer Semestre, 2022-2023&amp;R&amp;G</oddHeader>
  </headerFooter>
  <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9"/>
  <sheetViews>
    <sheetView showGridLines="0" workbookViewId="0">
      <selection activeCell="I1" sqref="I1"/>
    </sheetView>
  </sheetViews>
  <sheetFormatPr baseColWidth="10" defaultRowHeight="15" x14ac:dyDescent="0.25"/>
  <cols>
    <col min="1" max="1" width="10" style="85" customWidth="1"/>
    <col min="2" max="2" width="32.28515625" style="8" bestFit="1" customWidth="1"/>
    <col min="3" max="4" width="10.140625" style="8" customWidth="1"/>
    <col min="5" max="5" width="10.85546875" style="8" customWidth="1"/>
    <col min="6" max="6" width="17" style="8" customWidth="1"/>
  </cols>
  <sheetData>
    <row r="2" spans="1:6" x14ac:dyDescent="0.25">
      <c r="A2" s="283" t="s">
        <v>67</v>
      </c>
      <c r="B2" s="283"/>
      <c r="C2" s="283"/>
      <c r="D2" s="283"/>
      <c r="E2" s="283"/>
      <c r="F2" s="283"/>
    </row>
    <row r="3" spans="1:6" x14ac:dyDescent="0.25">
      <c r="A3" s="283" t="s">
        <v>264</v>
      </c>
      <c r="B3" s="283"/>
      <c r="C3" s="283"/>
      <c r="D3" s="283"/>
      <c r="E3" s="283"/>
      <c r="F3" s="283"/>
    </row>
    <row r="4" spans="1:6" x14ac:dyDescent="0.25">
      <c r="A4" s="280" t="s">
        <v>304</v>
      </c>
      <c r="B4" s="280"/>
      <c r="C4" s="280"/>
      <c r="D4" s="280"/>
      <c r="E4" s="280"/>
      <c r="F4" s="280"/>
    </row>
    <row r="5" spans="1:6" ht="15" customHeight="1" x14ac:dyDescent="0.25">
      <c r="A5" s="285" t="s">
        <v>107</v>
      </c>
      <c r="B5" s="274" t="s">
        <v>108</v>
      </c>
      <c r="C5" s="276" t="s">
        <v>73</v>
      </c>
      <c r="D5" s="276"/>
      <c r="E5" s="277" t="s">
        <v>74</v>
      </c>
      <c r="F5" s="277" t="s">
        <v>285</v>
      </c>
    </row>
    <row r="6" spans="1:6" x14ac:dyDescent="0.25">
      <c r="A6" s="286"/>
      <c r="B6" s="275"/>
      <c r="C6" s="187">
        <v>2022</v>
      </c>
      <c r="D6" s="187">
        <v>2023</v>
      </c>
      <c r="E6" s="278"/>
      <c r="F6" s="278"/>
    </row>
    <row r="7" spans="1:6" s="2" customFormat="1" x14ac:dyDescent="0.25">
      <c r="A7" s="166" t="s">
        <v>106</v>
      </c>
      <c r="B7" s="166" t="s">
        <v>167</v>
      </c>
      <c r="C7" s="167">
        <v>25062.223789999996</v>
      </c>
      <c r="D7" s="167">
        <v>19473.956429999998</v>
      </c>
      <c r="E7" s="109">
        <f t="shared" ref="E7:E13" si="0">(D7/C7-1)*100</f>
        <v>-22.297571862835873</v>
      </c>
      <c r="F7" s="110">
        <f t="shared" ref="F7:F15" si="1">+D7/$D$15*100</f>
        <v>40.17272429975074</v>
      </c>
    </row>
    <row r="8" spans="1:6" s="2" customFormat="1" x14ac:dyDescent="0.25">
      <c r="A8" s="166" t="s">
        <v>174</v>
      </c>
      <c r="B8" s="166" t="s">
        <v>242</v>
      </c>
      <c r="C8" s="167">
        <v>12347.322540000003</v>
      </c>
      <c r="D8" s="167">
        <v>15604.33678</v>
      </c>
      <c r="E8" s="109">
        <f t="shared" si="0"/>
        <v>26.378303712798257</v>
      </c>
      <c r="F8" s="110">
        <f t="shared" si="1"/>
        <v>32.190105877904557</v>
      </c>
    </row>
    <row r="9" spans="1:6" s="2" customFormat="1" x14ac:dyDescent="0.25">
      <c r="A9" s="166" t="s">
        <v>170</v>
      </c>
      <c r="B9" s="166" t="s">
        <v>171</v>
      </c>
      <c r="C9" s="167">
        <v>7303.4007700000002</v>
      </c>
      <c r="D9" s="167">
        <v>8994.2366399999974</v>
      </c>
      <c r="E9" s="109">
        <f t="shared" si="0"/>
        <v>23.151349942966327</v>
      </c>
      <c r="F9" s="110">
        <f t="shared" si="1"/>
        <v>18.554164384840231</v>
      </c>
    </row>
    <row r="10" spans="1:6" s="2" customFormat="1" x14ac:dyDescent="0.25">
      <c r="A10" s="166" t="s">
        <v>244</v>
      </c>
      <c r="B10" s="166" t="s">
        <v>245</v>
      </c>
      <c r="C10" s="167">
        <v>2373.2775900000001</v>
      </c>
      <c r="D10" s="167">
        <v>3233.8513699999994</v>
      </c>
      <c r="E10" s="109">
        <f t="shared" si="0"/>
        <v>36.260982854517195</v>
      </c>
      <c r="F10" s="110">
        <f t="shared" si="1"/>
        <v>6.671095315446447</v>
      </c>
    </row>
    <row r="11" spans="1:6" s="2" customFormat="1" x14ac:dyDescent="0.25">
      <c r="A11" s="166" t="s">
        <v>168</v>
      </c>
      <c r="B11" s="166" t="s">
        <v>243</v>
      </c>
      <c r="C11" s="167">
        <v>734.49538999999982</v>
      </c>
      <c r="D11" s="167">
        <v>718.04904999999997</v>
      </c>
      <c r="E11" s="109">
        <f t="shared" si="0"/>
        <v>-2.2391345437852039</v>
      </c>
      <c r="F11" s="110">
        <f t="shared" si="1"/>
        <v>1.4812596825424824</v>
      </c>
    </row>
    <row r="12" spans="1:6" s="2" customFormat="1" ht="18.75" customHeight="1" x14ac:dyDescent="0.25">
      <c r="A12" s="166" t="s">
        <v>172</v>
      </c>
      <c r="B12" s="166" t="s">
        <v>173</v>
      </c>
      <c r="C12" s="167">
        <v>419.95031999999992</v>
      </c>
      <c r="D12" s="167">
        <v>373.46987999999999</v>
      </c>
      <c r="E12" s="109">
        <f t="shared" si="0"/>
        <v>-11.06808062439384</v>
      </c>
      <c r="F12" s="110">
        <f t="shared" si="1"/>
        <v>0.77042908961160672</v>
      </c>
    </row>
    <row r="13" spans="1:6" s="2" customFormat="1" x14ac:dyDescent="0.25">
      <c r="A13" s="166" t="s">
        <v>176</v>
      </c>
      <c r="B13" s="166" t="s">
        <v>246</v>
      </c>
      <c r="C13" s="167">
        <v>47.496120000000005</v>
      </c>
      <c r="D13" s="167">
        <v>77.668209999999974</v>
      </c>
      <c r="E13" s="109">
        <f t="shared" si="0"/>
        <v>63.525378494074801</v>
      </c>
      <c r="F13" s="110">
        <f t="shared" si="1"/>
        <v>0.16022134990394155</v>
      </c>
    </row>
    <row r="14" spans="1:6" s="2" customFormat="1" ht="7.5" customHeight="1" x14ac:dyDescent="0.25">
      <c r="A14" s="166"/>
      <c r="B14" s="166"/>
      <c r="C14" s="167"/>
      <c r="D14" s="167"/>
      <c r="E14" s="109"/>
      <c r="F14" s="110"/>
    </row>
    <row r="15" spans="1:6" x14ac:dyDescent="0.25">
      <c r="A15" s="168"/>
      <c r="B15" s="121" t="s">
        <v>96</v>
      </c>
      <c r="C15" s="169">
        <v>48288.166519999992</v>
      </c>
      <c r="D15" s="169">
        <v>48475.56835999999</v>
      </c>
      <c r="E15" s="114">
        <f>(D15/C15-1)*100</f>
        <v>0.38809060998905576</v>
      </c>
      <c r="F15" s="115">
        <f t="shared" si="1"/>
        <v>100</v>
      </c>
    </row>
    <row r="16" spans="1:6" x14ac:dyDescent="0.25">
      <c r="A16" s="170" t="s">
        <v>177</v>
      </c>
    </row>
    <row r="17" spans="1:6" x14ac:dyDescent="0.25">
      <c r="A17" s="170" t="s">
        <v>81</v>
      </c>
    </row>
    <row r="18" spans="1:6" x14ac:dyDescent="0.25">
      <c r="A18" s="119"/>
      <c r="B18" s="119"/>
      <c r="C18" s="9"/>
      <c r="D18" s="9"/>
      <c r="E18" s="109"/>
      <c r="F18" s="110"/>
    </row>
    <row r="19" spans="1:6" x14ac:dyDescent="0.25">
      <c r="A19" s="119"/>
      <c r="B19" s="119"/>
      <c r="C19" s="9"/>
      <c r="D19" s="9"/>
      <c r="E19" s="109"/>
      <c r="F19" s="110"/>
    </row>
    <row r="20" spans="1:6" x14ac:dyDescent="0.25">
      <c r="B20" s="119"/>
      <c r="C20" s="9"/>
      <c r="D20" s="9"/>
      <c r="E20" s="109"/>
      <c r="F20" s="110"/>
    </row>
    <row r="24" spans="1:6" x14ac:dyDescent="0.25">
      <c r="C24" s="203" t="s">
        <v>167</v>
      </c>
      <c r="D24" s="204">
        <v>19473.956429999998</v>
      </c>
    </row>
    <row r="25" spans="1:6" x14ac:dyDescent="0.25">
      <c r="C25" s="203" t="s">
        <v>242</v>
      </c>
      <c r="D25" s="204">
        <v>15604.33678</v>
      </c>
    </row>
    <row r="26" spans="1:6" x14ac:dyDescent="0.25">
      <c r="C26" s="203" t="s">
        <v>171</v>
      </c>
      <c r="D26" s="204">
        <v>8994.2366399999974</v>
      </c>
    </row>
    <row r="27" spans="1:6" x14ac:dyDescent="0.25">
      <c r="C27" s="203" t="s">
        <v>245</v>
      </c>
      <c r="D27" s="204">
        <v>3233.8513699999994</v>
      </c>
    </row>
    <row r="28" spans="1:6" x14ac:dyDescent="0.25">
      <c r="C28" s="203" t="s">
        <v>243</v>
      </c>
      <c r="D28" s="204">
        <v>718.04904999999997</v>
      </c>
    </row>
    <row r="29" spans="1:6" x14ac:dyDescent="0.25">
      <c r="C29" s="203" t="s">
        <v>94</v>
      </c>
      <c r="D29" s="204">
        <v>451.13809000000037</v>
      </c>
    </row>
  </sheetData>
  <mergeCells count="8">
    <mergeCell ref="A2:F2"/>
    <mergeCell ref="A3:F3"/>
    <mergeCell ref="A4:F4"/>
    <mergeCell ref="A5:A6"/>
    <mergeCell ref="B5:B6"/>
    <mergeCell ref="C5:D5"/>
    <mergeCell ref="E5:E6"/>
    <mergeCell ref="F5:F6"/>
  </mergeCells>
  <printOptions horizontalCentered="1" verticalCentered="1"/>
  <pageMargins left="0.70866141732283472" right="0.70866141732283472" top="0.74803149606299213" bottom="0.74803149606299213" header="0.31496062992125984" footer="0.31496062992125984"/>
  <pageSetup paperSize="119" orientation="portrait" r:id="rId1"/>
  <headerFooter>
    <oddHeader>&amp;L&amp;G&amp;C&amp;"-,Negrita"Comercio Exterior del Sector Agropecuario
Primer Semestre, 2022-2023&amp;R&amp;G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baseColWidth="10" defaultRowHeight="15" x14ac:dyDescent="0.25"/>
  <sheetData>
    <row r="1" spans="1:6" x14ac:dyDescent="0.25">
      <c r="A1" s="172" t="s">
        <v>265</v>
      </c>
    </row>
    <row r="2" spans="1:6" x14ac:dyDescent="0.25">
      <c r="A2" s="172"/>
    </row>
    <row r="3" spans="1:6" x14ac:dyDescent="0.25">
      <c r="A3" s="172"/>
    </row>
    <row r="4" spans="1:6" x14ac:dyDescent="0.25">
      <c r="A4" s="172"/>
    </row>
    <row r="5" spans="1:6" x14ac:dyDescent="0.25">
      <c r="A5" s="172"/>
    </row>
    <row r="6" spans="1:6" x14ac:dyDescent="0.25">
      <c r="A6" s="172" t="s">
        <v>272</v>
      </c>
    </row>
    <row r="7" spans="1:6" x14ac:dyDescent="0.25">
      <c r="A7" s="172"/>
    </row>
    <row r="8" spans="1:6" x14ac:dyDescent="0.25">
      <c r="A8" s="172"/>
    </row>
    <row r="9" spans="1:6" x14ac:dyDescent="0.25">
      <c r="A9" s="172"/>
    </row>
    <row r="10" spans="1:6" x14ac:dyDescent="0.25">
      <c r="A10" s="172"/>
    </row>
    <row r="11" spans="1:6" x14ac:dyDescent="0.25">
      <c r="A11" s="173" t="s">
        <v>266</v>
      </c>
    </row>
    <row r="12" spans="1:6" x14ac:dyDescent="0.25">
      <c r="A12" s="261" t="s">
        <v>267</v>
      </c>
      <c r="B12" s="261"/>
      <c r="C12" s="261"/>
      <c r="D12" s="261"/>
      <c r="E12" s="261"/>
      <c r="F12" s="261"/>
    </row>
    <row r="13" spans="1:6" x14ac:dyDescent="0.25">
      <c r="A13" s="262" t="s">
        <v>273</v>
      </c>
      <c r="B13" s="262"/>
      <c r="C13" s="262"/>
      <c r="D13" s="262"/>
      <c r="E13" s="262"/>
      <c r="F13" s="262"/>
    </row>
    <row r="14" spans="1:6" x14ac:dyDescent="0.25">
      <c r="A14" s="173"/>
    </row>
    <row r="15" spans="1:6" x14ac:dyDescent="0.25">
      <c r="A15" s="173" t="s">
        <v>268</v>
      </c>
    </row>
    <row r="16" spans="1:6" x14ac:dyDescent="0.25">
      <c r="A16" s="261" t="s">
        <v>269</v>
      </c>
      <c r="B16" s="261"/>
      <c r="C16" s="261"/>
      <c r="D16" s="261"/>
      <c r="E16" s="261"/>
      <c r="F16" s="261"/>
    </row>
    <row r="17" spans="1:1" x14ac:dyDescent="0.25">
      <c r="A17" s="172"/>
    </row>
    <row r="18" spans="1:1" x14ac:dyDescent="0.25">
      <c r="A18" s="174"/>
    </row>
    <row r="19" spans="1:1" x14ac:dyDescent="0.25">
      <c r="A19" s="174"/>
    </row>
    <row r="20" spans="1:1" x14ac:dyDescent="0.25">
      <c r="A20" s="174"/>
    </row>
    <row r="21" spans="1:1" x14ac:dyDescent="0.25">
      <c r="A21" s="174"/>
    </row>
    <row r="22" spans="1:1" x14ac:dyDescent="0.25">
      <c r="A22" s="172"/>
    </row>
    <row r="23" spans="1:1" x14ac:dyDescent="0.25">
      <c r="A23" s="172" t="s">
        <v>270</v>
      </c>
    </row>
    <row r="24" spans="1:1" x14ac:dyDescent="0.25">
      <c r="A24" s="174" t="s">
        <v>271</v>
      </c>
    </row>
    <row r="25" spans="1:1" x14ac:dyDescent="0.25">
      <c r="A25" s="174"/>
    </row>
    <row r="26" spans="1:1" x14ac:dyDescent="0.25">
      <c r="A26" s="174"/>
    </row>
    <row r="27" spans="1:1" x14ac:dyDescent="0.25">
      <c r="A27" s="172"/>
    </row>
    <row r="28" spans="1:1" x14ac:dyDescent="0.25">
      <c r="A28" s="172"/>
    </row>
    <row r="29" spans="1:1" x14ac:dyDescent="0.25">
      <c r="A29" s="172"/>
    </row>
    <row r="30" spans="1:1" x14ac:dyDescent="0.25">
      <c r="A30" s="172"/>
    </row>
    <row r="31" spans="1:1" x14ac:dyDescent="0.25">
      <c r="A31" s="174" t="s">
        <v>332</v>
      </c>
    </row>
    <row r="32" spans="1:1" x14ac:dyDescent="0.25">
      <c r="A32" s="175" t="s">
        <v>274</v>
      </c>
    </row>
  </sheetData>
  <mergeCells count="3">
    <mergeCell ref="A12:F12"/>
    <mergeCell ref="A13:F13"/>
    <mergeCell ref="A16:F16"/>
  </mergeCells>
  <pageMargins left="0.7" right="0.7" top="0.75" bottom="0.75" header="0.3" footer="0.3"/>
  <pageSetup paperSize="11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election sqref="A1:F1"/>
    </sheetView>
  </sheetViews>
  <sheetFormatPr baseColWidth="10" defaultRowHeight="15" x14ac:dyDescent="0.25"/>
  <cols>
    <col min="1" max="1" width="9.28515625" style="8" customWidth="1"/>
    <col min="2" max="2" width="36.5703125" style="8" customWidth="1"/>
    <col min="3" max="4" width="9.42578125" style="8" customWidth="1"/>
    <col min="5" max="5" width="10.28515625" style="8" customWidth="1"/>
    <col min="6" max="6" width="12.42578125" style="8" customWidth="1"/>
    <col min="7" max="16384" width="11.42578125" style="8"/>
  </cols>
  <sheetData>
    <row r="1" spans="1:6" ht="14.25" customHeight="1" x14ac:dyDescent="0.25">
      <c r="A1" s="283" t="s">
        <v>69</v>
      </c>
      <c r="B1" s="283"/>
      <c r="C1" s="283"/>
      <c r="D1" s="283"/>
      <c r="E1" s="283"/>
      <c r="F1" s="283"/>
    </row>
    <row r="2" spans="1:6" ht="27.75" customHeight="1" x14ac:dyDescent="0.25">
      <c r="A2" s="284" t="s">
        <v>322</v>
      </c>
      <c r="B2" s="283"/>
      <c r="C2" s="283"/>
      <c r="D2" s="283"/>
      <c r="E2" s="283"/>
      <c r="F2" s="283"/>
    </row>
    <row r="3" spans="1:6" x14ac:dyDescent="0.25">
      <c r="A3" s="280" t="s">
        <v>304</v>
      </c>
      <c r="B3" s="280"/>
      <c r="C3" s="280"/>
      <c r="D3" s="280"/>
      <c r="E3" s="280"/>
      <c r="F3" s="280"/>
    </row>
    <row r="4" spans="1:6" x14ac:dyDescent="0.25">
      <c r="A4" s="274" t="s">
        <v>107</v>
      </c>
      <c r="B4" s="274" t="s">
        <v>108</v>
      </c>
      <c r="C4" s="276" t="s">
        <v>73</v>
      </c>
      <c r="D4" s="276"/>
      <c r="E4" s="277" t="s">
        <v>74</v>
      </c>
      <c r="F4" s="277" t="s">
        <v>285</v>
      </c>
    </row>
    <row r="5" spans="1:6" x14ac:dyDescent="0.25">
      <c r="A5" s="275"/>
      <c r="B5" s="275"/>
      <c r="C5" s="187">
        <v>2022</v>
      </c>
      <c r="D5" s="187">
        <v>2023</v>
      </c>
      <c r="E5" s="278"/>
      <c r="F5" s="278"/>
    </row>
    <row r="6" spans="1:6" x14ac:dyDescent="0.25">
      <c r="A6" s="166" t="s">
        <v>0</v>
      </c>
      <c r="B6" s="166" t="s">
        <v>178</v>
      </c>
      <c r="C6" s="107">
        <v>70776.421160000114</v>
      </c>
      <c r="D6" s="107">
        <v>84946.169769999891</v>
      </c>
      <c r="E6" s="109">
        <f>(D6/C6-1)*100</f>
        <v>20.020436718560617</v>
      </c>
      <c r="F6" s="110">
        <f t="shared" ref="F6:F20" si="0">+D6/$D$20*100</f>
        <v>12.043708623346363</v>
      </c>
    </row>
    <row r="7" spans="1:6" ht="30" x14ac:dyDescent="0.25">
      <c r="A7" s="166" t="s">
        <v>187</v>
      </c>
      <c r="B7" s="166" t="s">
        <v>248</v>
      </c>
      <c r="C7" s="107">
        <v>56858.023219999974</v>
      </c>
      <c r="D7" s="107">
        <v>65159.881420000005</v>
      </c>
      <c r="E7" s="109">
        <f t="shared" ref="E7:E20" si="1">(D7/C7-1)*100</f>
        <v>14.601032061698248</v>
      </c>
      <c r="F7" s="110">
        <f t="shared" si="0"/>
        <v>9.2383991871453812</v>
      </c>
    </row>
    <row r="8" spans="1:6" x14ac:dyDescent="0.25">
      <c r="A8" s="166" t="s">
        <v>105</v>
      </c>
      <c r="B8" s="166" t="s">
        <v>247</v>
      </c>
      <c r="C8" s="107">
        <v>40073.089280000044</v>
      </c>
      <c r="D8" s="107">
        <v>56611.064170299971</v>
      </c>
      <c r="E8" s="109">
        <f t="shared" si="1"/>
        <v>41.269528223155525</v>
      </c>
      <c r="F8" s="110">
        <f t="shared" si="0"/>
        <v>8.0263437841955199</v>
      </c>
    </row>
    <row r="9" spans="1:6" ht="15.75" customHeight="1" x14ac:dyDescent="0.25">
      <c r="A9" s="166" t="s">
        <v>189</v>
      </c>
      <c r="B9" s="166" t="s">
        <v>192</v>
      </c>
      <c r="C9" s="107">
        <v>31576.049850000014</v>
      </c>
      <c r="D9" s="107">
        <v>38682.084310699982</v>
      </c>
      <c r="E9" s="109">
        <f t="shared" si="1"/>
        <v>22.504507354329384</v>
      </c>
      <c r="F9" s="110">
        <f t="shared" si="0"/>
        <v>5.4843644350674419</v>
      </c>
    </row>
    <row r="10" spans="1:6" ht="30" x14ac:dyDescent="0.25">
      <c r="A10" s="166" t="s">
        <v>206</v>
      </c>
      <c r="B10" s="166" t="s">
        <v>252</v>
      </c>
      <c r="C10" s="107">
        <v>19464.409109999997</v>
      </c>
      <c r="D10" s="107">
        <v>30047.242370000011</v>
      </c>
      <c r="E10" s="109">
        <f t="shared" si="1"/>
        <v>54.370174815956759</v>
      </c>
      <c r="F10" s="110">
        <f t="shared" si="0"/>
        <v>4.260112410237844</v>
      </c>
    </row>
    <row r="11" spans="1:6" ht="30" x14ac:dyDescent="0.25">
      <c r="A11" s="166" t="s">
        <v>207</v>
      </c>
      <c r="B11" s="166" t="s">
        <v>253</v>
      </c>
      <c r="C11" s="107">
        <v>20846.838830000001</v>
      </c>
      <c r="D11" s="107">
        <v>29842.275450000001</v>
      </c>
      <c r="E11" s="109">
        <f t="shared" si="1"/>
        <v>43.150123111495262</v>
      </c>
      <c r="F11" s="110">
        <f t="shared" si="0"/>
        <v>4.2310521021793557</v>
      </c>
    </row>
    <row r="12" spans="1:6" ht="30" x14ac:dyDescent="0.25">
      <c r="A12" s="166" t="s">
        <v>101</v>
      </c>
      <c r="B12" s="166" t="s">
        <v>250</v>
      </c>
      <c r="C12" s="107">
        <v>24366.599570000031</v>
      </c>
      <c r="D12" s="107">
        <v>29023.124840000011</v>
      </c>
      <c r="E12" s="109">
        <f t="shared" si="1"/>
        <v>19.110279448811806</v>
      </c>
      <c r="F12" s="110">
        <f t="shared" si="0"/>
        <v>4.1149125364733514</v>
      </c>
    </row>
    <row r="13" spans="1:6" x14ac:dyDescent="0.25">
      <c r="A13" s="166" t="s">
        <v>205</v>
      </c>
      <c r="B13" s="166" t="s">
        <v>223</v>
      </c>
      <c r="C13" s="107">
        <v>18898.198850000001</v>
      </c>
      <c r="D13" s="107">
        <v>28828.621400000004</v>
      </c>
      <c r="E13" s="109">
        <f t="shared" si="1"/>
        <v>52.546925920403268</v>
      </c>
      <c r="F13" s="110">
        <f t="shared" si="0"/>
        <v>4.0873357456193169</v>
      </c>
    </row>
    <row r="14" spans="1:6" ht="30" x14ac:dyDescent="0.25">
      <c r="A14" s="166" t="s">
        <v>204</v>
      </c>
      <c r="B14" s="166" t="s">
        <v>330</v>
      </c>
      <c r="C14" s="107">
        <v>17807.751030000014</v>
      </c>
      <c r="D14" s="107">
        <v>24712.601979999992</v>
      </c>
      <c r="E14" s="109">
        <f t="shared" si="1"/>
        <v>38.774413110154391</v>
      </c>
      <c r="F14" s="110">
        <f t="shared" si="0"/>
        <v>3.5037645414468779</v>
      </c>
    </row>
    <row r="15" spans="1:6" ht="16.5" customHeight="1" x14ac:dyDescent="0.25">
      <c r="A15" s="166" t="s">
        <v>196</v>
      </c>
      <c r="B15" s="166" t="s">
        <v>197</v>
      </c>
      <c r="C15" s="107">
        <v>24252.993040000008</v>
      </c>
      <c r="D15" s="107">
        <v>24352.257820000017</v>
      </c>
      <c r="E15" s="109">
        <f t="shared" si="1"/>
        <v>0.40928878277535219</v>
      </c>
      <c r="F15" s="110">
        <f t="shared" si="0"/>
        <v>3.4526747739045058</v>
      </c>
    </row>
    <row r="16" spans="1:6" ht="14.1" customHeight="1" x14ac:dyDescent="0.25">
      <c r="A16" s="166" t="s">
        <v>200</v>
      </c>
      <c r="B16" s="166" t="s">
        <v>251</v>
      </c>
      <c r="C16" s="107">
        <v>17385.114169999993</v>
      </c>
      <c r="D16" s="107">
        <v>22321.607950000001</v>
      </c>
      <c r="E16" s="109">
        <f t="shared" si="1"/>
        <v>28.394945996492172</v>
      </c>
      <c r="F16" s="110">
        <f t="shared" si="0"/>
        <v>3.1647682630337397</v>
      </c>
    </row>
    <row r="17" spans="1:6" ht="14.1" customHeight="1" x14ac:dyDescent="0.25">
      <c r="A17" s="166" t="s">
        <v>203</v>
      </c>
      <c r="B17" s="166" t="s">
        <v>249</v>
      </c>
      <c r="C17" s="107">
        <v>16829.140908099984</v>
      </c>
      <c r="D17" s="107">
        <v>21440.919895100007</v>
      </c>
      <c r="E17" s="109">
        <f t="shared" si="1"/>
        <v>27.403531839110951</v>
      </c>
      <c r="F17" s="110">
        <f t="shared" si="0"/>
        <v>3.039903888924866</v>
      </c>
    </row>
    <row r="18" spans="1:6" ht="14.1" customHeight="1" x14ac:dyDescent="0.25">
      <c r="A18" s="166" t="s">
        <v>209</v>
      </c>
      <c r="B18" s="166" t="s">
        <v>286</v>
      </c>
      <c r="C18" s="107">
        <v>7936.1704999999993</v>
      </c>
      <c r="D18" s="107">
        <v>20252.621870000003</v>
      </c>
      <c r="E18" s="109">
        <f t="shared" si="1"/>
        <v>155.19388564043584</v>
      </c>
      <c r="F18" s="110">
        <f t="shared" si="0"/>
        <v>2.87142642595329</v>
      </c>
    </row>
    <row r="19" spans="1:6" x14ac:dyDescent="0.25">
      <c r="B19" s="171" t="s">
        <v>94</v>
      </c>
      <c r="C19" s="9">
        <v>213858.16351999989</v>
      </c>
      <c r="D19" s="9">
        <v>229095.24325449963</v>
      </c>
      <c r="E19" s="109">
        <f t="shared" si="1"/>
        <v>7.124852979051588</v>
      </c>
      <c r="F19" s="110">
        <f t="shared" si="0"/>
        <v>32.481233282472147</v>
      </c>
    </row>
    <row r="20" spans="1:6" x14ac:dyDescent="0.25">
      <c r="A20" s="120"/>
      <c r="B20" s="121" t="s">
        <v>96</v>
      </c>
      <c r="C20" s="113">
        <v>580928.96303810016</v>
      </c>
      <c r="D20" s="113">
        <v>705315.71650059952</v>
      </c>
      <c r="E20" s="114">
        <f t="shared" si="1"/>
        <v>21.411697707752509</v>
      </c>
      <c r="F20" s="115">
        <f t="shared" si="0"/>
        <v>100</v>
      </c>
    </row>
    <row r="21" spans="1:6" ht="14.1" customHeight="1" x14ac:dyDescent="0.25">
      <c r="A21" s="25" t="s">
        <v>254</v>
      </c>
    </row>
    <row r="22" spans="1:6" ht="14.1" customHeight="1" x14ac:dyDescent="0.25">
      <c r="A22" s="25" t="s">
        <v>81</v>
      </c>
    </row>
    <row r="23" spans="1:6" x14ac:dyDescent="0.25">
      <c r="C23" s="9"/>
      <c r="D23" s="9"/>
    </row>
    <row r="27" spans="1:6" x14ac:dyDescent="0.25">
      <c r="C27" s="203" t="s">
        <v>178</v>
      </c>
      <c r="D27" s="255">
        <v>12.043708623346363</v>
      </c>
    </row>
    <row r="28" spans="1:6" x14ac:dyDescent="0.25">
      <c r="C28" s="203" t="s">
        <v>248</v>
      </c>
      <c r="D28" s="255">
        <v>9.2383991871453812</v>
      </c>
    </row>
    <row r="29" spans="1:6" x14ac:dyDescent="0.25">
      <c r="C29" s="203" t="s">
        <v>247</v>
      </c>
      <c r="D29" s="255">
        <v>8.0263437841955199</v>
      </c>
    </row>
    <row r="30" spans="1:6" x14ac:dyDescent="0.25">
      <c r="C30" s="203" t="s">
        <v>192</v>
      </c>
      <c r="D30" s="255">
        <v>5.4843644350674419</v>
      </c>
    </row>
    <row r="31" spans="1:6" x14ac:dyDescent="0.25">
      <c r="C31" s="203" t="s">
        <v>252</v>
      </c>
      <c r="D31" s="255">
        <v>4.260112410237844</v>
      </c>
    </row>
    <row r="32" spans="1:6" x14ac:dyDescent="0.25">
      <c r="C32" s="203" t="s">
        <v>94</v>
      </c>
      <c r="D32" s="256">
        <v>60.947071560007451</v>
      </c>
    </row>
  </sheetData>
  <mergeCells count="8">
    <mergeCell ref="A1:F1"/>
    <mergeCell ref="A2:F2"/>
    <mergeCell ref="A3:F3"/>
    <mergeCell ref="A4:A5"/>
    <mergeCell ref="B4:B5"/>
    <mergeCell ref="C4:D4"/>
    <mergeCell ref="E4:E5"/>
    <mergeCell ref="F4:F5"/>
  </mergeCells>
  <printOptions horizontalCentered="1" verticalCentered="1"/>
  <pageMargins left="0.70866141732283472" right="0.70866141732283472" top="0.74803149606299213" bottom="0.35433070866141736" header="0.31496062992125984" footer="0.31496062992125984"/>
  <pageSetup paperSize="119" orientation="portrait" horizontalDpi="1200" verticalDpi="1200" r:id="rId1"/>
  <headerFooter>
    <oddHeader>&amp;L&amp;G&amp;C&amp;"-,Negrita"Comercio Exterior del Sector Agropecuario
Primer Semestre, 2022-2023&amp;R&amp;G</oddHeader>
  </headerFooter>
  <drawing r:id="rId2"/>
  <legacyDrawingHF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30"/>
  <sheetViews>
    <sheetView showGridLines="0" workbookViewId="0">
      <selection activeCell="A3" sqref="A3:C3"/>
    </sheetView>
  </sheetViews>
  <sheetFormatPr baseColWidth="10" defaultRowHeight="15" x14ac:dyDescent="0.25"/>
  <cols>
    <col min="1" max="1" width="10.5703125" customWidth="1"/>
    <col min="2" max="2" width="66" customWidth="1"/>
  </cols>
  <sheetData>
    <row r="3" spans="1:3" ht="21" x14ac:dyDescent="0.35">
      <c r="A3" s="263" t="s">
        <v>276</v>
      </c>
      <c r="B3" s="263"/>
      <c r="C3" s="263"/>
    </row>
    <row r="4" spans="1:3" ht="18" customHeight="1" x14ac:dyDescent="0.35">
      <c r="A4" s="177"/>
      <c r="B4" s="177"/>
      <c r="C4" s="178" t="s">
        <v>275</v>
      </c>
    </row>
    <row r="5" spans="1:3" s="6" customFormat="1" ht="20.25" customHeight="1" x14ac:dyDescent="0.25">
      <c r="A5" s="265" t="s">
        <v>43</v>
      </c>
      <c r="B5" s="265"/>
      <c r="C5" s="6">
        <v>1</v>
      </c>
    </row>
    <row r="6" spans="1:3" s="6" customFormat="1" ht="17.25" customHeight="1" x14ac:dyDescent="0.25">
      <c r="A6" s="266" t="s">
        <v>44</v>
      </c>
      <c r="B6" s="266"/>
    </row>
    <row r="7" spans="1:3" s="6" customFormat="1" ht="12" customHeight="1" x14ac:dyDescent="0.25">
      <c r="A7" s="267" t="s">
        <v>301</v>
      </c>
      <c r="B7" s="267"/>
      <c r="C7" s="6">
        <v>2</v>
      </c>
    </row>
    <row r="8" spans="1:3" s="6" customFormat="1" x14ac:dyDescent="0.25">
      <c r="A8" s="267" t="s">
        <v>324</v>
      </c>
      <c r="B8" s="267"/>
      <c r="C8" s="6">
        <v>3</v>
      </c>
    </row>
    <row r="9" spans="1:3" s="6" customFormat="1" ht="15" customHeight="1" x14ac:dyDescent="0.25">
      <c r="A9" s="267" t="s">
        <v>325</v>
      </c>
      <c r="B9" s="267"/>
    </row>
    <row r="10" spans="1:3" s="6" customFormat="1" ht="21" customHeight="1" x14ac:dyDescent="0.35">
      <c r="A10" s="263" t="s">
        <v>277</v>
      </c>
      <c r="B10" s="263"/>
      <c r="C10" s="263"/>
    </row>
    <row r="11" spans="1:3" s="6" customFormat="1" ht="6" customHeight="1" x14ac:dyDescent="0.25">
      <c r="A11" s="176"/>
      <c r="B11" s="176"/>
    </row>
    <row r="12" spans="1:3" s="6" customFormat="1" ht="20.25" customHeight="1" x14ac:dyDescent="0.25">
      <c r="A12" s="179" t="s">
        <v>278</v>
      </c>
      <c r="B12" s="264" t="s">
        <v>281</v>
      </c>
      <c r="C12" s="264"/>
    </row>
    <row r="13" spans="1:3" x14ac:dyDescent="0.25">
      <c r="A13" s="7" t="s">
        <v>45</v>
      </c>
      <c r="B13" s="257" t="s">
        <v>46</v>
      </c>
      <c r="C13" s="7">
        <v>4</v>
      </c>
    </row>
    <row r="14" spans="1:3" x14ac:dyDescent="0.25">
      <c r="A14" s="7" t="s">
        <v>47</v>
      </c>
      <c r="B14" s="257" t="s">
        <v>48</v>
      </c>
      <c r="C14" s="7">
        <v>5</v>
      </c>
    </row>
    <row r="15" spans="1:3" ht="20.25" customHeight="1" x14ac:dyDescent="0.25">
      <c r="A15" s="179" t="s">
        <v>279</v>
      </c>
      <c r="B15" s="264" t="s">
        <v>282</v>
      </c>
      <c r="C15" s="264"/>
    </row>
    <row r="16" spans="1:3" x14ac:dyDescent="0.25">
      <c r="A16" s="7" t="s">
        <v>49</v>
      </c>
      <c r="B16" s="257" t="s">
        <v>51</v>
      </c>
      <c r="C16" s="7">
        <v>6</v>
      </c>
    </row>
    <row r="17" spans="1:3" ht="30" x14ac:dyDescent="0.25">
      <c r="A17" s="7" t="s">
        <v>50</v>
      </c>
      <c r="B17" s="257" t="s">
        <v>326</v>
      </c>
      <c r="C17" s="7">
        <v>7</v>
      </c>
    </row>
    <row r="18" spans="1:3" x14ac:dyDescent="0.25">
      <c r="A18" s="7" t="s">
        <v>52</v>
      </c>
      <c r="B18" s="257" t="s">
        <v>54</v>
      </c>
      <c r="C18" s="259">
        <v>8</v>
      </c>
    </row>
    <row r="19" spans="1:3" x14ac:dyDescent="0.25">
      <c r="A19" s="7" t="s">
        <v>53</v>
      </c>
      <c r="B19" s="257" t="s">
        <v>56</v>
      </c>
      <c r="C19" s="259">
        <v>9</v>
      </c>
    </row>
    <row r="20" spans="1:3" x14ac:dyDescent="0.25">
      <c r="A20" s="7" t="s">
        <v>55</v>
      </c>
      <c r="B20" s="257" t="s">
        <v>58</v>
      </c>
      <c r="C20" s="259">
        <v>10</v>
      </c>
    </row>
    <row r="21" spans="1:3" ht="15" customHeight="1" x14ac:dyDescent="0.25">
      <c r="A21" s="7" t="s">
        <v>57</v>
      </c>
      <c r="B21" s="257" t="s">
        <v>60</v>
      </c>
      <c r="C21" s="259">
        <v>11</v>
      </c>
    </row>
    <row r="23" spans="1:3" ht="20.25" customHeight="1" x14ac:dyDescent="0.25">
      <c r="A23" s="179" t="s">
        <v>280</v>
      </c>
      <c r="B23" s="264" t="s">
        <v>283</v>
      </c>
      <c r="C23" s="264"/>
    </row>
    <row r="24" spans="1:3" x14ac:dyDescent="0.25">
      <c r="A24" s="180" t="s">
        <v>59</v>
      </c>
      <c r="B24" s="258" t="s">
        <v>62</v>
      </c>
      <c r="C24" s="260">
        <v>12</v>
      </c>
    </row>
    <row r="25" spans="1:3" ht="30" x14ac:dyDescent="0.25">
      <c r="A25" s="180" t="s">
        <v>61</v>
      </c>
      <c r="B25" s="258" t="s">
        <v>64</v>
      </c>
      <c r="C25" s="259">
        <v>13</v>
      </c>
    </row>
    <row r="26" spans="1:3" x14ac:dyDescent="0.25">
      <c r="A26" s="180" t="s">
        <v>63</v>
      </c>
      <c r="B26" s="258" t="s">
        <v>66</v>
      </c>
      <c r="C26" s="259">
        <v>14</v>
      </c>
    </row>
    <row r="27" spans="1:3" x14ac:dyDescent="0.25">
      <c r="A27" s="180" t="s">
        <v>65</v>
      </c>
      <c r="B27" s="258" t="s">
        <v>68</v>
      </c>
      <c r="C27" s="259">
        <v>15</v>
      </c>
    </row>
    <row r="28" spans="1:3" x14ac:dyDescent="0.25">
      <c r="A28" s="180" t="s">
        <v>67</v>
      </c>
      <c r="B28" s="258" t="s">
        <v>70</v>
      </c>
      <c r="C28" s="259">
        <v>16</v>
      </c>
    </row>
    <row r="29" spans="1:3" ht="20.25" customHeight="1" x14ac:dyDescent="0.25">
      <c r="A29" s="180" t="s">
        <v>69</v>
      </c>
      <c r="B29" s="258" t="s">
        <v>71</v>
      </c>
      <c r="C29" s="259">
        <v>17</v>
      </c>
    </row>
    <row r="30" spans="1:3" x14ac:dyDescent="0.25">
      <c r="B30" s="181"/>
    </row>
  </sheetData>
  <mergeCells count="10">
    <mergeCell ref="A3:C3"/>
    <mergeCell ref="A10:C10"/>
    <mergeCell ref="B12:C12"/>
    <mergeCell ref="B15:C15"/>
    <mergeCell ref="B23:C23"/>
    <mergeCell ref="A5:B5"/>
    <mergeCell ref="A6:B6"/>
    <mergeCell ref="A7:B7"/>
    <mergeCell ref="A8:B8"/>
    <mergeCell ref="A9:B9"/>
  </mergeCells>
  <hyperlinks>
    <hyperlink ref="A5:B5" location="Presentación!A1" display="Presentación"/>
    <hyperlink ref="A7:B7" location="'Comportamiento Exportaciones'!A1" display="Balanza comercial agropecuaria, primer semestre 2023"/>
    <hyperlink ref="A8:B8" location="'Comportamiento Exportaciones'!Área_de_impresión" display="Exportaciones cobertura agropecuaria, primer semestre 2023"/>
    <hyperlink ref="A9:B9" location="'Comportamiento Importaciones'!A1" display="Importaciones cobertura agropecuaria, primer semestre 2023"/>
    <hyperlink ref="B13" location="'cuadro 1'!A1" display="Balanza comercial de cobertura agropecuaria"/>
    <hyperlink ref="B14" location="'cuadro 2'!A1" display="Balanza comercial de cobertura agropecuaria según sector"/>
    <hyperlink ref="B16" location="'cuadro 3'!A1" display="Exportaciones de cobertura agropecuaria según país destino"/>
    <hyperlink ref="B17" location="'cuadro 4'!A1" display="Valor de las exportaciones de los principales productos exportados de cobertura agropecuaria"/>
    <hyperlink ref="B18" location="'cuadro 5'!A1" display="Valor de los principales productos exportados del sector agrícola"/>
    <hyperlink ref="B19" location="'cuadro 6'!A1" display="Valor de los principales productos exportados por el sector pecuario"/>
    <hyperlink ref="B20" location="'cuadro 7'!A1" display="Valor de los principales productos exportados por el sector pesca"/>
    <hyperlink ref="B21" location="'cuadro 8'!A1" display="Valor de los principales productos exportados por la industria alimentaria"/>
    <hyperlink ref="B24" location="'cuadro 9'!A1" display="Valor de las importaciones de cobertura agropecuaria según país origen"/>
    <hyperlink ref="B25" location="'cuadro 10'!A1" display="Valor de las importaciones de los principales productos importados de cobertura agropecuaria"/>
    <hyperlink ref="B26" location="'cuadro 11'!A1" display="Valor de los principales productos importados por el sector agrícola"/>
    <hyperlink ref="B27" location="'cuadro 12'!A1" display="Valor de los principales productos importados por el sector pecuario"/>
    <hyperlink ref="B28" location="'cuadro 13'!A1" display="Valor de los principales productos importados por el sector pesca"/>
    <hyperlink ref="B29" location="'cuadro 14'!A1" display="Valor de los principales productos importados por la industria alimentaria"/>
  </hyperlinks>
  <printOptions horizontalCentered="1" verticalCentered="1"/>
  <pageMargins left="0.70866141732283472" right="0.70866141732283472" top="0.74803149606299213" bottom="0.74803149606299213" header="0.31496062992125984" footer="0.31496062992125984"/>
  <pageSetup paperSize="119" orientation="portrait" r:id="rId1"/>
  <headerFooter>
    <oddHeader>&amp;L&amp;G&amp;C&amp;"-,Negrita"Comercio Exterior del Sector Agropecuario
Primer Semestre, 2022-2023&amp;R&amp;G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5"/>
  <sheetViews>
    <sheetView showGridLines="0" workbookViewId="0">
      <selection activeCell="C7" sqref="C7"/>
    </sheetView>
  </sheetViews>
  <sheetFormatPr baseColWidth="10" defaultRowHeight="15" x14ac:dyDescent="0.25"/>
  <cols>
    <col min="1" max="1" width="84.28515625" customWidth="1"/>
  </cols>
  <sheetData>
    <row r="2" spans="1:10" ht="26.25" customHeight="1" x14ac:dyDescent="0.3">
      <c r="A2" s="189" t="s">
        <v>287</v>
      </c>
      <c r="B2" s="186"/>
      <c r="C2" s="186"/>
      <c r="D2" s="186"/>
      <c r="E2" s="186"/>
      <c r="F2" s="186"/>
      <c r="G2" s="186"/>
      <c r="H2" s="186"/>
      <c r="I2" s="186"/>
      <c r="J2" s="186"/>
    </row>
    <row r="3" spans="1:10" x14ac:dyDescent="0.25">
      <c r="A3" s="185"/>
    </row>
    <row r="4" spans="1:10" x14ac:dyDescent="0.25">
      <c r="A4" s="185"/>
    </row>
    <row r="5" spans="1:10" x14ac:dyDescent="0.25">
      <c r="A5" s="185"/>
    </row>
  </sheetData>
  <printOptions horizontalCentered="1" verticalCentered="1"/>
  <pageMargins left="0.70866141732283472" right="0.70866141732283472" top="0.74803149606299213" bottom="0.74803149606299213" header="0.31496062992125984" footer="0.31496062992125984"/>
  <pageSetup paperSize="119" orientation="portrait" r:id="rId1"/>
  <headerFooter>
    <oddHeader>&amp;L&amp;G&amp;C&amp;"-,Negrita"Comercio Exterior del Sector Agropecuario
Primer Semestre, 2022-2023&amp;R&amp;G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topLeftCell="A7" zoomScale="90" zoomScaleNormal="90" workbookViewId="0">
      <selection sqref="A1:G1"/>
    </sheetView>
  </sheetViews>
  <sheetFormatPr baseColWidth="10" defaultRowHeight="15" x14ac:dyDescent="0.25"/>
  <cols>
    <col min="1" max="7" width="12.85546875" customWidth="1"/>
  </cols>
  <sheetData>
    <row r="1" spans="1:7" ht="42" customHeight="1" x14ac:dyDescent="0.3">
      <c r="A1" s="268" t="s">
        <v>44</v>
      </c>
      <c r="B1" s="268"/>
      <c r="C1" s="268"/>
      <c r="D1" s="268"/>
      <c r="E1" s="268"/>
      <c r="F1" s="268"/>
      <c r="G1" s="268"/>
    </row>
    <row r="2" spans="1:7" ht="21.75" customHeight="1" x14ac:dyDescent="0.3">
      <c r="A2" s="271" t="s">
        <v>323</v>
      </c>
      <c r="B2" s="271"/>
      <c r="C2" s="271"/>
      <c r="D2" s="271"/>
      <c r="E2" s="271"/>
      <c r="F2" s="271"/>
      <c r="G2" s="271"/>
    </row>
    <row r="3" spans="1:7" ht="6.75" customHeight="1" x14ac:dyDescent="0.25">
      <c r="A3" s="269" t="s">
        <v>331</v>
      </c>
      <c r="B3" s="269"/>
      <c r="C3" s="269"/>
      <c r="D3" s="269"/>
      <c r="E3" s="269"/>
      <c r="F3" s="269"/>
      <c r="G3" s="269"/>
    </row>
    <row r="4" spans="1:7" x14ac:dyDescent="0.25">
      <c r="A4" s="269"/>
      <c r="B4" s="269"/>
      <c r="C4" s="269"/>
      <c r="D4" s="269"/>
      <c r="E4" s="269"/>
      <c r="F4" s="269"/>
      <c r="G4" s="269"/>
    </row>
    <row r="5" spans="1:7" x14ac:dyDescent="0.25">
      <c r="A5" s="269"/>
      <c r="B5" s="269"/>
      <c r="C5" s="269"/>
      <c r="D5" s="269"/>
      <c r="E5" s="269"/>
      <c r="F5" s="269"/>
      <c r="G5" s="269"/>
    </row>
    <row r="6" spans="1:7" x14ac:dyDescent="0.25">
      <c r="A6" s="269"/>
      <c r="B6" s="269"/>
      <c r="C6" s="269"/>
      <c r="D6" s="269"/>
      <c r="E6" s="269"/>
      <c r="F6" s="269"/>
      <c r="G6" s="269"/>
    </row>
    <row r="7" spans="1:7" x14ac:dyDescent="0.25">
      <c r="A7" s="269"/>
      <c r="B7" s="269"/>
      <c r="C7" s="269"/>
      <c r="D7" s="269"/>
      <c r="E7" s="269"/>
      <c r="F7" s="269"/>
      <c r="G7" s="269"/>
    </row>
    <row r="8" spans="1:7" x14ac:dyDescent="0.25">
      <c r="A8" s="269"/>
      <c r="B8" s="269"/>
      <c r="C8" s="269"/>
      <c r="D8" s="269"/>
      <c r="E8" s="269"/>
      <c r="F8" s="269"/>
      <c r="G8" s="269"/>
    </row>
    <row r="9" spans="1:7" x14ac:dyDescent="0.25">
      <c r="A9" s="269"/>
      <c r="B9" s="269"/>
      <c r="C9" s="269"/>
      <c r="D9" s="269"/>
      <c r="E9" s="269"/>
      <c r="F9" s="269"/>
      <c r="G9" s="269"/>
    </row>
    <row r="10" spans="1:7" x14ac:dyDescent="0.25">
      <c r="A10" s="269"/>
      <c r="B10" s="269"/>
      <c r="C10" s="269"/>
      <c r="D10" s="269"/>
      <c r="E10" s="269"/>
      <c r="F10" s="269"/>
      <c r="G10" s="269"/>
    </row>
    <row r="11" spans="1:7" x14ac:dyDescent="0.25">
      <c r="A11" s="269"/>
      <c r="B11" s="269"/>
      <c r="C11" s="269"/>
      <c r="D11" s="269"/>
      <c r="E11" s="269"/>
      <c r="F11" s="269"/>
      <c r="G11" s="269"/>
    </row>
    <row r="12" spans="1:7" ht="24.75" customHeight="1" x14ac:dyDescent="0.25">
      <c r="A12" s="269"/>
      <c r="B12" s="269"/>
      <c r="C12" s="269"/>
      <c r="D12" s="269"/>
      <c r="E12" s="269"/>
      <c r="F12" s="269"/>
      <c r="G12" s="269"/>
    </row>
    <row r="13" spans="1:7" ht="31.5" customHeight="1" x14ac:dyDescent="0.25">
      <c r="A13" s="269"/>
      <c r="B13" s="269"/>
      <c r="C13" s="269"/>
      <c r="D13" s="269"/>
      <c r="E13" s="269"/>
      <c r="F13" s="269"/>
      <c r="G13" s="269"/>
    </row>
    <row r="14" spans="1:7" x14ac:dyDescent="0.25">
      <c r="A14" s="269"/>
      <c r="B14" s="269"/>
      <c r="C14" s="269"/>
      <c r="D14" s="269"/>
      <c r="E14" s="269"/>
      <c r="F14" s="269"/>
      <c r="G14" s="269"/>
    </row>
    <row r="15" spans="1:7" x14ac:dyDescent="0.25">
      <c r="A15" s="269"/>
      <c r="B15" s="269"/>
      <c r="C15" s="269"/>
      <c r="D15" s="269"/>
      <c r="E15" s="269"/>
      <c r="F15" s="269"/>
      <c r="G15" s="269"/>
    </row>
    <row r="16" spans="1:7" x14ac:dyDescent="0.25">
      <c r="A16" s="269"/>
      <c r="B16" s="269"/>
      <c r="C16" s="269"/>
      <c r="D16" s="269"/>
      <c r="E16" s="269"/>
      <c r="F16" s="269"/>
      <c r="G16" s="269"/>
    </row>
    <row r="17" spans="1:7" x14ac:dyDescent="0.25">
      <c r="A17" s="269"/>
      <c r="B17" s="269"/>
      <c r="C17" s="269"/>
      <c r="D17" s="269"/>
      <c r="E17" s="269"/>
      <c r="F17" s="269"/>
      <c r="G17" s="269"/>
    </row>
    <row r="18" spans="1:7" x14ac:dyDescent="0.25">
      <c r="A18" s="269"/>
      <c r="B18" s="269"/>
      <c r="C18" s="269"/>
      <c r="D18" s="269"/>
      <c r="E18" s="269"/>
      <c r="F18" s="269"/>
      <c r="G18" s="269"/>
    </row>
    <row r="19" spans="1:7" x14ac:dyDescent="0.25">
      <c r="A19" s="269"/>
      <c r="B19" s="269"/>
      <c r="C19" s="269"/>
      <c r="D19" s="269"/>
      <c r="E19" s="269"/>
      <c r="F19" s="269"/>
      <c r="G19" s="269"/>
    </row>
    <row r="20" spans="1:7" x14ac:dyDescent="0.25">
      <c r="A20" s="269"/>
      <c r="B20" s="269"/>
      <c r="C20" s="269"/>
      <c r="D20" s="269"/>
      <c r="E20" s="269"/>
      <c r="F20" s="269"/>
      <c r="G20" s="269"/>
    </row>
    <row r="21" spans="1:7" x14ac:dyDescent="0.25">
      <c r="A21" s="269"/>
      <c r="B21" s="269"/>
      <c r="C21" s="269"/>
      <c r="D21" s="269"/>
      <c r="E21" s="269"/>
      <c r="F21" s="269"/>
      <c r="G21" s="269"/>
    </row>
    <row r="22" spans="1:7" x14ac:dyDescent="0.25">
      <c r="A22" s="269"/>
      <c r="B22" s="269"/>
      <c r="C22" s="269"/>
      <c r="D22" s="269"/>
      <c r="E22" s="269"/>
      <c r="F22" s="269"/>
      <c r="G22" s="269"/>
    </row>
    <row r="23" spans="1:7" x14ac:dyDescent="0.25">
      <c r="A23" s="269"/>
      <c r="B23" s="269"/>
      <c r="C23" s="269"/>
      <c r="D23" s="269"/>
      <c r="E23" s="269"/>
      <c r="F23" s="269"/>
      <c r="G23" s="269"/>
    </row>
    <row r="24" spans="1:7" x14ac:dyDescent="0.25">
      <c r="A24" s="269"/>
      <c r="B24" s="269"/>
      <c r="C24" s="269"/>
      <c r="D24" s="269"/>
      <c r="E24" s="269"/>
      <c r="F24" s="269"/>
      <c r="G24" s="269"/>
    </row>
    <row r="25" spans="1:7" x14ac:dyDescent="0.25">
      <c r="A25" s="269"/>
      <c r="B25" s="269"/>
      <c r="C25" s="269"/>
      <c r="D25" s="269"/>
      <c r="E25" s="269"/>
      <c r="F25" s="269"/>
      <c r="G25" s="269"/>
    </row>
    <row r="26" spans="1:7" x14ac:dyDescent="0.25">
      <c r="A26" s="269"/>
      <c r="B26" s="269"/>
      <c r="C26" s="269"/>
      <c r="D26" s="269"/>
      <c r="E26" s="269"/>
      <c r="F26" s="269"/>
      <c r="G26" s="269"/>
    </row>
    <row r="27" spans="1:7" x14ac:dyDescent="0.25">
      <c r="A27" s="269"/>
      <c r="B27" s="269"/>
      <c r="C27" s="269"/>
      <c r="D27" s="269"/>
      <c r="E27" s="269"/>
      <c r="F27" s="269"/>
      <c r="G27" s="269"/>
    </row>
    <row r="28" spans="1:7" x14ac:dyDescent="0.25">
      <c r="A28" s="269"/>
      <c r="B28" s="269"/>
      <c r="C28" s="269"/>
      <c r="D28" s="269"/>
      <c r="E28" s="269"/>
      <c r="F28" s="269"/>
      <c r="G28" s="269"/>
    </row>
    <row r="29" spans="1:7" x14ac:dyDescent="0.25">
      <c r="A29" s="269"/>
      <c r="B29" s="269"/>
      <c r="C29" s="269"/>
      <c r="D29" s="269"/>
      <c r="E29" s="269"/>
      <c r="F29" s="269"/>
      <c r="G29" s="269"/>
    </row>
    <row r="30" spans="1:7" x14ac:dyDescent="0.25">
      <c r="A30" s="269"/>
      <c r="B30" s="269"/>
      <c r="C30" s="269"/>
      <c r="D30" s="269"/>
      <c r="E30" s="269"/>
      <c r="F30" s="269"/>
      <c r="G30" s="269"/>
    </row>
    <row r="31" spans="1:7" x14ac:dyDescent="0.25">
      <c r="A31" s="269"/>
      <c r="B31" s="269"/>
      <c r="C31" s="269"/>
      <c r="D31" s="269"/>
      <c r="E31" s="269"/>
      <c r="F31" s="269"/>
      <c r="G31" s="269"/>
    </row>
    <row r="32" spans="1:7" x14ac:dyDescent="0.25">
      <c r="A32" s="269"/>
      <c r="B32" s="269"/>
      <c r="C32" s="269"/>
      <c r="D32" s="269"/>
      <c r="E32" s="269"/>
      <c r="F32" s="269"/>
      <c r="G32" s="269"/>
    </row>
    <row r="33" spans="1:7" x14ac:dyDescent="0.25">
      <c r="A33" s="269"/>
      <c r="B33" s="269"/>
      <c r="C33" s="269"/>
      <c r="D33" s="269"/>
      <c r="E33" s="269"/>
      <c r="F33" s="269"/>
      <c r="G33" s="269"/>
    </row>
    <row r="34" spans="1:7" x14ac:dyDescent="0.25">
      <c r="A34" s="269"/>
      <c r="B34" s="269"/>
      <c r="C34" s="269"/>
      <c r="D34" s="269"/>
      <c r="E34" s="269"/>
      <c r="F34" s="269"/>
      <c r="G34" s="269"/>
    </row>
    <row r="35" spans="1:7" x14ac:dyDescent="0.25">
      <c r="A35" s="269"/>
      <c r="B35" s="269"/>
      <c r="C35" s="269"/>
      <c r="D35" s="269"/>
      <c r="E35" s="269"/>
      <c r="F35" s="269"/>
      <c r="G35" s="269"/>
    </row>
    <row r="36" spans="1:7" x14ac:dyDescent="0.25">
      <c r="A36" s="269"/>
      <c r="B36" s="269"/>
      <c r="C36" s="269"/>
      <c r="D36" s="269"/>
      <c r="E36" s="269"/>
      <c r="F36" s="269"/>
      <c r="G36" s="269"/>
    </row>
    <row r="37" spans="1:7" x14ac:dyDescent="0.25">
      <c r="A37" s="269"/>
      <c r="B37" s="269"/>
      <c r="C37" s="269"/>
      <c r="D37" s="269"/>
      <c r="E37" s="269"/>
      <c r="F37" s="269"/>
      <c r="G37" s="269"/>
    </row>
    <row r="38" spans="1:7" x14ac:dyDescent="0.25">
      <c r="A38" s="269"/>
      <c r="B38" s="269"/>
      <c r="C38" s="269"/>
      <c r="D38" s="269"/>
      <c r="E38" s="269"/>
      <c r="F38" s="269"/>
      <c r="G38" s="269"/>
    </row>
    <row r="39" spans="1:7" x14ac:dyDescent="0.25">
      <c r="A39" s="269"/>
      <c r="B39" s="269"/>
      <c r="C39" s="269"/>
      <c r="D39" s="269"/>
      <c r="E39" s="269"/>
      <c r="F39" s="269"/>
      <c r="G39" s="269"/>
    </row>
    <row r="40" spans="1:7" x14ac:dyDescent="0.25">
      <c r="A40" s="269"/>
      <c r="B40" s="269"/>
      <c r="C40" s="269"/>
      <c r="D40" s="269"/>
      <c r="E40" s="269"/>
      <c r="F40" s="269"/>
      <c r="G40" s="269"/>
    </row>
    <row r="41" spans="1:7" ht="4.5" customHeight="1" x14ac:dyDescent="0.25">
      <c r="A41" s="184"/>
      <c r="B41" s="184"/>
      <c r="C41" s="184"/>
    </row>
    <row r="42" spans="1:7" ht="45.75" customHeight="1" x14ac:dyDescent="0.25">
      <c r="A42" s="270" t="s">
        <v>284</v>
      </c>
      <c r="B42" s="270"/>
      <c r="C42" s="270"/>
      <c r="D42" s="270"/>
      <c r="E42" s="270"/>
      <c r="F42" s="270"/>
      <c r="G42" s="270"/>
    </row>
    <row r="43" spans="1:7" x14ac:dyDescent="0.25">
      <c r="A43" s="270"/>
      <c r="B43" s="270"/>
      <c r="C43" s="270"/>
      <c r="D43" s="270"/>
      <c r="E43" s="270"/>
      <c r="F43" s="270"/>
      <c r="G43" s="270"/>
    </row>
    <row r="44" spans="1:7" x14ac:dyDescent="0.25">
      <c r="A44" s="270"/>
      <c r="B44" s="270"/>
      <c r="C44" s="270"/>
      <c r="D44" s="270"/>
      <c r="E44" s="270"/>
      <c r="F44" s="270"/>
      <c r="G44" s="270"/>
    </row>
  </sheetData>
  <mergeCells count="6">
    <mergeCell ref="A1:G1"/>
    <mergeCell ref="A3:G40"/>
    <mergeCell ref="A42:G42"/>
    <mergeCell ref="A43:G43"/>
    <mergeCell ref="A44:G44"/>
    <mergeCell ref="A2:G2"/>
  </mergeCells>
  <printOptions horizontalCentered="1" verticalCentered="1"/>
  <pageMargins left="0.70866141732283472" right="0.70866141732283472" top="0.74803149606299213" bottom="0.74803149606299213" header="0.31496062992125984" footer="0.31496062992125984"/>
  <pageSetup paperSize="119" orientation="portrait" r:id="rId1"/>
  <headerFooter>
    <oddHeader>&amp;L&amp;G&amp;C&amp;"-,Negrita"Comercio Exterior del Sector Agropecuario
Primer Semestre, 2022-2023&amp;R&amp;G</oddHead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0"/>
  <sheetViews>
    <sheetView showGridLines="0" workbookViewId="0">
      <selection activeCell="A3" sqref="A3:G38"/>
    </sheetView>
  </sheetViews>
  <sheetFormatPr baseColWidth="10" defaultRowHeight="15" x14ac:dyDescent="0.25"/>
  <sheetData>
    <row r="2" spans="1:7" ht="18.75" x14ac:dyDescent="0.3">
      <c r="A2" s="182"/>
      <c r="B2" s="183"/>
      <c r="C2" s="183"/>
      <c r="D2" s="183"/>
      <c r="E2" s="183"/>
      <c r="F2" s="183"/>
    </row>
    <row r="3" spans="1:7" ht="6.75" customHeight="1" x14ac:dyDescent="0.25">
      <c r="A3" s="269" t="s">
        <v>302</v>
      </c>
      <c r="B3" s="269"/>
      <c r="C3" s="269"/>
      <c r="D3" s="269"/>
      <c r="E3" s="269"/>
      <c r="F3" s="269"/>
      <c r="G3" s="269"/>
    </row>
    <row r="4" spans="1:7" x14ac:dyDescent="0.25">
      <c r="A4" s="269"/>
      <c r="B4" s="269"/>
      <c r="C4" s="269"/>
      <c r="D4" s="269"/>
      <c r="E4" s="269"/>
      <c r="F4" s="269"/>
      <c r="G4" s="269"/>
    </row>
    <row r="5" spans="1:7" x14ac:dyDescent="0.25">
      <c r="A5" s="269"/>
      <c r="B5" s="269"/>
      <c r="C5" s="269"/>
      <c r="D5" s="269"/>
      <c r="E5" s="269"/>
      <c r="F5" s="269"/>
      <c r="G5" s="269"/>
    </row>
    <row r="6" spans="1:7" x14ac:dyDescent="0.25">
      <c r="A6" s="269"/>
      <c r="B6" s="269"/>
      <c r="C6" s="269"/>
      <c r="D6" s="269"/>
      <c r="E6" s="269"/>
      <c r="F6" s="269"/>
      <c r="G6" s="269"/>
    </row>
    <row r="7" spans="1:7" x14ac:dyDescent="0.25">
      <c r="A7" s="269"/>
      <c r="B7" s="269"/>
      <c r="C7" s="269"/>
      <c r="D7" s="269"/>
      <c r="E7" s="269"/>
      <c r="F7" s="269"/>
      <c r="G7" s="269"/>
    </row>
    <row r="8" spans="1:7" x14ac:dyDescent="0.25">
      <c r="A8" s="269"/>
      <c r="B8" s="269"/>
      <c r="C8" s="269"/>
      <c r="D8" s="269"/>
      <c r="E8" s="269"/>
      <c r="F8" s="269"/>
      <c r="G8" s="269"/>
    </row>
    <row r="9" spans="1:7" x14ac:dyDescent="0.25">
      <c r="A9" s="269"/>
      <c r="B9" s="269"/>
      <c r="C9" s="269"/>
      <c r="D9" s="269"/>
      <c r="E9" s="269"/>
      <c r="F9" s="269"/>
      <c r="G9" s="269"/>
    </row>
    <row r="10" spans="1:7" x14ac:dyDescent="0.25">
      <c r="A10" s="269"/>
      <c r="B10" s="269"/>
      <c r="C10" s="269"/>
      <c r="D10" s="269"/>
      <c r="E10" s="269"/>
      <c r="F10" s="269"/>
      <c r="G10" s="269"/>
    </row>
    <row r="11" spans="1:7" x14ac:dyDescent="0.25">
      <c r="A11" s="269"/>
      <c r="B11" s="269"/>
      <c r="C11" s="269"/>
      <c r="D11" s="269"/>
      <c r="E11" s="269"/>
      <c r="F11" s="269"/>
      <c r="G11" s="269"/>
    </row>
    <row r="12" spans="1:7" x14ac:dyDescent="0.25">
      <c r="A12" s="269"/>
      <c r="B12" s="269"/>
      <c r="C12" s="269"/>
      <c r="D12" s="269"/>
      <c r="E12" s="269"/>
      <c r="F12" s="269"/>
      <c r="G12" s="269"/>
    </row>
    <row r="13" spans="1:7" x14ac:dyDescent="0.25">
      <c r="A13" s="269"/>
      <c r="B13" s="269"/>
      <c r="C13" s="269"/>
      <c r="D13" s="269"/>
      <c r="E13" s="269"/>
      <c r="F13" s="269"/>
      <c r="G13" s="269"/>
    </row>
    <row r="14" spans="1:7" x14ac:dyDescent="0.25">
      <c r="A14" s="269"/>
      <c r="B14" s="269"/>
      <c r="C14" s="269"/>
      <c r="D14" s="269"/>
      <c r="E14" s="269"/>
      <c r="F14" s="269"/>
      <c r="G14" s="269"/>
    </row>
    <row r="15" spans="1:7" x14ac:dyDescent="0.25">
      <c r="A15" s="269"/>
      <c r="B15" s="269"/>
      <c r="C15" s="269"/>
      <c r="D15" s="269"/>
      <c r="E15" s="269"/>
      <c r="F15" s="269"/>
      <c r="G15" s="269"/>
    </row>
    <row r="16" spans="1:7" x14ac:dyDescent="0.25">
      <c r="A16" s="269"/>
      <c r="B16" s="269"/>
      <c r="C16" s="269"/>
      <c r="D16" s="269"/>
      <c r="E16" s="269"/>
      <c r="F16" s="269"/>
      <c r="G16" s="269"/>
    </row>
    <row r="17" spans="1:7" x14ac:dyDescent="0.25">
      <c r="A17" s="269"/>
      <c r="B17" s="269"/>
      <c r="C17" s="269"/>
      <c r="D17" s="269"/>
      <c r="E17" s="269"/>
      <c r="F17" s="269"/>
      <c r="G17" s="269"/>
    </row>
    <row r="18" spans="1:7" x14ac:dyDescent="0.25">
      <c r="A18" s="269"/>
      <c r="B18" s="269"/>
      <c r="C18" s="269"/>
      <c r="D18" s="269"/>
      <c r="E18" s="269"/>
      <c r="F18" s="269"/>
      <c r="G18" s="269"/>
    </row>
    <row r="19" spans="1:7" x14ac:dyDescent="0.25">
      <c r="A19" s="269"/>
      <c r="B19" s="269"/>
      <c r="C19" s="269"/>
      <c r="D19" s="269"/>
      <c r="E19" s="269"/>
      <c r="F19" s="269"/>
      <c r="G19" s="269"/>
    </row>
    <row r="20" spans="1:7" x14ac:dyDescent="0.25">
      <c r="A20" s="269"/>
      <c r="B20" s="269"/>
      <c r="C20" s="269"/>
      <c r="D20" s="269"/>
      <c r="E20" s="269"/>
      <c r="F20" s="269"/>
      <c r="G20" s="269"/>
    </row>
    <row r="21" spans="1:7" x14ac:dyDescent="0.25">
      <c r="A21" s="269"/>
      <c r="B21" s="269"/>
      <c r="C21" s="269"/>
      <c r="D21" s="269"/>
      <c r="E21" s="269"/>
      <c r="F21" s="269"/>
      <c r="G21" s="269"/>
    </row>
    <row r="22" spans="1:7" x14ac:dyDescent="0.25">
      <c r="A22" s="269"/>
      <c r="B22" s="269"/>
      <c r="C22" s="269"/>
      <c r="D22" s="269"/>
      <c r="E22" s="269"/>
      <c r="F22" s="269"/>
      <c r="G22" s="269"/>
    </row>
    <row r="23" spans="1:7" x14ac:dyDescent="0.25">
      <c r="A23" s="269"/>
      <c r="B23" s="269"/>
      <c r="C23" s="269"/>
      <c r="D23" s="269"/>
      <c r="E23" s="269"/>
      <c r="F23" s="269"/>
      <c r="G23" s="269"/>
    </row>
    <row r="24" spans="1:7" x14ac:dyDescent="0.25">
      <c r="A24" s="269"/>
      <c r="B24" s="269"/>
      <c r="C24" s="269"/>
      <c r="D24" s="269"/>
      <c r="E24" s="269"/>
      <c r="F24" s="269"/>
      <c r="G24" s="269"/>
    </row>
    <row r="25" spans="1:7" x14ac:dyDescent="0.25">
      <c r="A25" s="269"/>
      <c r="B25" s="269"/>
      <c r="C25" s="269"/>
      <c r="D25" s="269"/>
      <c r="E25" s="269"/>
      <c r="F25" s="269"/>
      <c r="G25" s="269"/>
    </row>
    <row r="26" spans="1:7" x14ac:dyDescent="0.25">
      <c r="A26" s="269"/>
      <c r="B26" s="269"/>
      <c r="C26" s="269"/>
      <c r="D26" s="269"/>
      <c r="E26" s="269"/>
      <c r="F26" s="269"/>
      <c r="G26" s="269"/>
    </row>
    <row r="27" spans="1:7" x14ac:dyDescent="0.25">
      <c r="A27" s="269"/>
      <c r="B27" s="269"/>
      <c r="C27" s="269"/>
      <c r="D27" s="269"/>
      <c r="E27" s="269"/>
      <c r="F27" s="269"/>
      <c r="G27" s="269"/>
    </row>
    <row r="28" spans="1:7" x14ac:dyDescent="0.25">
      <c r="A28" s="269"/>
      <c r="B28" s="269"/>
      <c r="C28" s="269"/>
      <c r="D28" s="269"/>
      <c r="E28" s="269"/>
      <c r="F28" s="269"/>
      <c r="G28" s="269"/>
    </row>
    <row r="29" spans="1:7" x14ac:dyDescent="0.25">
      <c r="A29" s="269"/>
      <c r="B29" s="269"/>
      <c r="C29" s="269"/>
      <c r="D29" s="269"/>
      <c r="E29" s="269"/>
      <c r="F29" s="269"/>
      <c r="G29" s="269"/>
    </row>
    <row r="30" spans="1:7" x14ac:dyDescent="0.25">
      <c r="A30" s="269"/>
      <c r="B30" s="269"/>
      <c r="C30" s="269"/>
      <c r="D30" s="269"/>
      <c r="E30" s="269"/>
      <c r="F30" s="269"/>
      <c r="G30" s="269"/>
    </row>
    <row r="31" spans="1:7" x14ac:dyDescent="0.25">
      <c r="A31" s="269"/>
      <c r="B31" s="269"/>
      <c r="C31" s="269"/>
      <c r="D31" s="269"/>
      <c r="E31" s="269"/>
      <c r="F31" s="269"/>
      <c r="G31" s="269"/>
    </row>
    <row r="32" spans="1:7" x14ac:dyDescent="0.25">
      <c r="A32" s="269"/>
      <c r="B32" s="269"/>
      <c r="C32" s="269"/>
      <c r="D32" s="269"/>
      <c r="E32" s="269"/>
      <c r="F32" s="269"/>
      <c r="G32" s="269"/>
    </row>
    <row r="33" spans="1:7" x14ac:dyDescent="0.25">
      <c r="A33" s="269"/>
      <c r="B33" s="269"/>
      <c r="C33" s="269"/>
      <c r="D33" s="269"/>
      <c r="E33" s="269"/>
      <c r="F33" s="269"/>
      <c r="G33" s="269"/>
    </row>
    <row r="34" spans="1:7" x14ac:dyDescent="0.25">
      <c r="A34" s="269"/>
      <c r="B34" s="269"/>
      <c r="C34" s="269"/>
      <c r="D34" s="269"/>
      <c r="E34" s="269"/>
      <c r="F34" s="269"/>
      <c r="G34" s="269"/>
    </row>
    <row r="35" spans="1:7" x14ac:dyDescent="0.25">
      <c r="A35" s="269"/>
      <c r="B35" s="269"/>
      <c r="C35" s="269"/>
      <c r="D35" s="269"/>
      <c r="E35" s="269"/>
      <c r="F35" s="269"/>
      <c r="G35" s="269"/>
    </row>
    <row r="36" spans="1:7" x14ac:dyDescent="0.25">
      <c r="A36" s="269"/>
      <c r="B36" s="269"/>
      <c r="C36" s="269"/>
      <c r="D36" s="269"/>
      <c r="E36" s="269"/>
      <c r="F36" s="269"/>
      <c r="G36" s="269"/>
    </row>
    <row r="37" spans="1:7" x14ac:dyDescent="0.25">
      <c r="A37" s="269"/>
      <c r="B37" s="269"/>
      <c r="C37" s="269"/>
      <c r="D37" s="269"/>
      <c r="E37" s="269"/>
      <c r="F37" s="269"/>
      <c r="G37" s="269"/>
    </row>
    <row r="38" spans="1:7" x14ac:dyDescent="0.25">
      <c r="A38" s="269"/>
      <c r="B38" s="269"/>
      <c r="C38" s="269"/>
      <c r="D38" s="269"/>
      <c r="E38" s="269"/>
      <c r="F38" s="269"/>
      <c r="G38" s="269"/>
    </row>
    <row r="39" spans="1:7" ht="36.75" customHeight="1" x14ac:dyDescent="0.25">
      <c r="A39" s="270"/>
      <c r="B39" s="270"/>
      <c r="C39" s="270"/>
      <c r="D39" s="270"/>
      <c r="E39" s="270"/>
      <c r="F39" s="270"/>
      <c r="G39" s="270"/>
    </row>
    <row r="40" spans="1:7" ht="44.25" customHeight="1" x14ac:dyDescent="0.25">
      <c r="A40" s="270"/>
      <c r="B40" s="270"/>
      <c r="C40" s="270"/>
      <c r="D40" s="270"/>
      <c r="E40" s="270"/>
      <c r="F40" s="270"/>
      <c r="G40" s="270"/>
    </row>
  </sheetData>
  <mergeCells count="3">
    <mergeCell ref="A3:G38"/>
    <mergeCell ref="A39:G39"/>
    <mergeCell ref="A40:G40"/>
  </mergeCells>
  <printOptions horizontalCentered="1" verticalCentered="1"/>
  <pageMargins left="0.70866141732283472" right="0.70866141732283472" top="0.74803149606299213" bottom="0.74803149606299213" header="0.31496062992125984" footer="0.31496062992125984"/>
  <pageSetup paperSize="119" orientation="portrait" r:id="rId1"/>
  <headerFooter>
    <oddHeader>&amp;L&amp;G&amp;C&amp;"-,Negrita"Comercio Exterior del Sector Agropecuario
Primer Semestre, 2022-2023&amp;R&amp;G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zoomScale="80" zoomScaleNormal="80" workbookViewId="0">
      <selection activeCell="I1" sqref="I1"/>
    </sheetView>
  </sheetViews>
  <sheetFormatPr baseColWidth="10" defaultRowHeight="15" x14ac:dyDescent="0.25"/>
  <cols>
    <col min="1" max="1" width="39.42578125" style="8" customWidth="1"/>
    <col min="2" max="3" width="15.5703125" style="8" customWidth="1"/>
    <col min="4" max="4" width="13.5703125" style="8" customWidth="1"/>
    <col min="5" max="5" width="13.5703125" style="10" customWidth="1"/>
    <col min="6" max="16384" width="11.42578125" style="8"/>
  </cols>
  <sheetData>
    <row r="1" spans="1:5" x14ac:dyDescent="0.25">
      <c r="A1" s="272" t="s">
        <v>45</v>
      </c>
      <c r="B1" s="272"/>
      <c r="C1" s="272"/>
      <c r="D1" s="272"/>
      <c r="E1" s="12"/>
    </row>
    <row r="2" spans="1:5" x14ac:dyDescent="0.25">
      <c r="A2" s="272" t="s">
        <v>255</v>
      </c>
      <c r="B2" s="272"/>
      <c r="C2" s="272"/>
      <c r="D2" s="272"/>
      <c r="E2" s="12"/>
    </row>
    <row r="3" spans="1:5" x14ac:dyDescent="0.25">
      <c r="A3" s="273" t="s">
        <v>303</v>
      </c>
      <c r="B3" s="273"/>
      <c r="C3" s="273"/>
      <c r="D3" s="273"/>
      <c r="E3" s="13"/>
    </row>
    <row r="4" spans="1:5" ht="20.25" customHeight="1" x14ac:dyDescent="0.25">
      <c r="A4" s="274" t="s">
        <v>72</v>
      </c>
      <c r="B4" s="276" t="s">
        <v>73</v>
      </c>
      <c r="C4" s="276"/>
      <c r="D4" s="277" t="s">
        <v>74</v>
      </c>
      <c r="E4" s="14"/>
    </row>
    <row r="5" spans="1:5" ht="19.5" customHeight="1" x14ac:dyDescent="0.25">
      <c r="A5" s="275"/>
      <c r="B5" s="187">
        <v>2022</v>
      </c>
      <c r="C5" s="187">
        <v>2023</v>
      </c>
      <c r="D5" s="278"/>
      <c r="E5" s="14"/>
    </row>
    <row r="6" spans="1:5" x14ac:dyDescent="0.25">
      <c r="A6" s="15"/>
      <c r="B6" s="15"/>
      <c r="C6" s="15"/>
      <c r="D6" s="15"/>
      <c r="E6" s="16"/>
    </row>
    <row r="7" spans="1:5" x14ac:dyDescent="0.25">
      <c r="A7" s="17" t="s">
        <v>75</v>
      </c>
      <c r="B7" s="18">
        <v>2906089.0954844151</v>
      </c>
      <c r="C7" s="18">
        <v>3289873.9048316856</v>
      </c>
      <c r="D7" s="19">
        <f>+C7/B7-1*1</f>
        <v>0.13206229979101769</v>
      </c>
      <c r="E7" s="19"/>
    </row>
    <row r="8" spans="1:5" x14ac:dyDescent="0.25">
      <c r="A8" s="17" t="s">
        <v>77</v>
      </c>
      <c r="B8" s="18">
        <v>1508118.433898099</v>
      </c>
      <c r="C8" s="18">
        <v>1819479.7211762946</v>
      </c>
      <c r="D8" s="19">
        <f>+C8/B8-1*1</f>
        <v>0.20645678766315889</v>
      </c>
      <c r="E8" s="19"/>
    </row>
    <row r="9" spans="1:5" x14ac:dyDescent="0.25">
      <c r="A9" s="20" t="s">
        <v>79</v>
      </c>
      <c r="B9" s="21">
        <v>1397970.6615863161</v>
      </c>
      <c r="C9" s="21">
        <v>1470394.183655391</v>
      </c>
      <c r="D9" s="199">
        <f>+C9/B9-1*1</f>
        <v>5.1806181674008744E-2</v>
      </c>
      <c r="E9" s="19"/>
    </row>
    <row r="10" spans="1:5" x14ac:dyDescent="0.25">
      <c r="A10" s="22"/>
      <c r="B10" s="23"/>
      <c r="C10" s="23"/>
      <c r="D10" s="23"/>
      <c r="E10" s="24"/>
    </row>
    <row r="11" spans="1:5" x14ac:dyDescent="0.25">
      <c r="A11" s="25" t="s">
        <v>81</v>
      </c>
      <c r="B11" s="18"/>
      <c r="C11" s="18"/>
      <c r="D11" s="18"/>
      <c r="E11" s="26"/>
    </row>
    <row r="12" spans="1:5" x14ac:dyDescent="0.25">
      <c r="A12" s="25"/>
      <c r="B12" s="18"/>
      <c r="C12" s="18"/>
      <c r="D12" s="18"/>
      <c r="E12" s="26"/>
    </row>
    <row r="13" spans="1:5" x14ac:dyDescent="0.25">
      <c r="A13" s="25"/>
      <c r="B13" s="18"/>
      <c r="C13" s="18"/>
      <c r="D13" s="18"/>
      <c r="E13" s="26"/>
    </row>
    <row r="14" spans="1:5" x14ac:dyDescent="0.25">
      <c r="B14" s="3"/>
      <c r="C14" s="3"/>
      <c r="D14" s="27"/>
      <c r="E14" s="28"/>
    </row>
    <row r="17" spans="1:3" x14ac:dyDescent="0.25">
      <c r="A17" s="206"/>
      <c r="B17" s="207">
        <f>+B5</f>
        <v>2022</v>
      </c>
      <c r="C17" s="207">
        <f>+C5</f>
        <v>2023</v>
      </c>
    </row>
    <row r="18" spans="1:3" x14ac:dyDescent="0.25">
      <c r="A18" s="208"/>
      <c r="B18" s="208"/>
      <c r="C18" s="208"/>
    </row>
    <row r="19" spans="1:3" x14ac:dyDescent="0.25">
      <c r="A19" s="209" t="s">
        <v>76</v>
      </c>
      <c r="B19" s="210">
        <f>+B7</f>
        <v>2906089.0954844151</v>
      </c>
      <c r="C19" s="210">
        <f>+C7</f>
        <v>3289873.9048316856</v>
      </c>
    </row>
    <row r="20" spans="1:3" x14ac:dyDescent="0.25">
      <c r="A20" s="209" t="s">
        <v>78</v>
      </c>
      <c r="B20" s="210">
        <f t="shared" ref="B20:C21" si="0">+B8</f>
        <v>1508118.433898099</v>
      </c>
      <c r="C20" s="210">
        <f t="shared" si="0"/>
        <v>1819479.7211762946</v>
      </c>
    </row>
    <row r="21" spans="1:3" x14ac:dyDescent="0.25">
      <c r="A21" s="211" t="s">
        <v>80</v>
      </c>
      <c r="B21" s="210">
        <f t="shared" si="0"/>
        <v>1397970.6615863161</v>
      </c>
      <c r="C21" s="210">
        <f t="shared" si="0"/>
        <v>1470394.183655391</v>
      </c>
    </row>
  </sheetData>
  <mergeCells count="6">
    <mergeCell ref="A1:D1"/>
    <mergeCell ref="A2:D2"/>
    <mergeCell ref="A3:D3"/>
    <mergeCell ref="A4:A5"/>
    <mergeCell ref="B4:C4"/>
    <mergeCell ref="D4:D5"/>
  </mergeCells>
  <printOptions horizontalCentered="1" verticalCentered="1"/>
  <pageMargins left="0.70866141732283472" right="0.70866141732283472" top="0.74803149606299213" bottom="0.74803149606299213" header="0.31496062992125984" footer="0.31496062992125984"/>
  <pageSetup paperSize="119" orientation="portrait" r:id="rId1"/>
  <headerFooter>
    <oddHeader>&amp;L&amp;G&amp;C&amp;"-,Negrita"Comercio Exterior del Sector Agropecuario
Primer Semestre, 2022-2023&amp;R&amp;G</oddHead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91"/>
  <sheetViews>
    <sheetView showGridLines="0" zoomScale="90" zoomScaleNormal="90" workbookViewId="0">
      <selection activeCell="I1" sqref="I1"/>
    </sheetView>
  </sheetViews>
  <sheetFormatPr baseColWidth="10" defaultRowHeight="15" x14ac:dyDescent="0.25"/>
  <cols>
    <col min="1" max="1" width="44" style="30" customWidth="1"/>
    <col min="2" max="3" width="10.7109375" style="30" customWidth="1"/>
    <col min="4" max="4" width="10.5703125" style="30" customWidth="1"/>
    <col min="5" max="5" width="12.140625" style="30" customWidth="1"/>
    <col min="6" max="6" width="14.5703125" style="30" customWidth="1"/>
    <col min="7" max="16384" width="11.42578125" style="30"/>
  </cols>
  <sheetData>
    <row r="2" spans="1:6" ht="12.95" customHeight="1" x14ac:dyDescent="0.25">
      <c r="A2" s="272" t="s">
        <v>47</v>
      </c>
      <c r="B2" s="272"/>
      <c r="C2" s="272"/>
      <c r="D2" s="272"/>
      <c r="E2" s="272"/>
      <c r="F2" s="29"/>
    </row>
    <row r="3" spans="1:6" ht="12.95" customHeight="1" x14ac:dyDescent="0.25">
      <c r="A3" s="272" t="s">
        <v>256</v>
      </c>
      <c r="B3" s="272"/>
      <c r="C3" s="272"/>
      <c r="D3" s="272"/>
      <c r="E3" s="272"/>
      <c r="F3" s="29"/>
    </row>
    <row r="4" spans="1:6" ht="12.95" customHeight="1" x14ac:dyDescent="0.25">
      <c r="A4" s="273" t="s">
        <v>303</v>
      </c>
      <c r="B4" s="273"/>
      <c r="C4" s="273"/>
      <c r="D4" s="273"/>
      <c r="E4" s="273"/>
      <c r="F4" s="29"/>
    </row>
    <row r="5" spans="1:6" ht="13.5" customHeight="1" x14ac:dyDescent="0.25">
      <c r="A5" s="274" t="s">
        <v>72</v>
      </c>
      <c r="B5" s="276" t="s">
        <v>73</v>
      </c>
      <c r="C5" s="276"/>
      <c r="D5" s="277" t="s">
        <v>306</v>
      </c>
      <c r="E5" s="277" t="s">
        <v>285</v>
      </c>
    </row>
    <row r="6" spans="1:6" ht="16.5" customHeight="1" x14ac:dyDescent="0.25">
      <c r="A6" s="275"/>
      <c r="B6" s="187">
        <v>2022</v>
      </c>
      <c r="C6" s="187">
        <v>2023</v>
      </c>
      <c r="D6" s="278"/>
      <c r="E6" s="278"/>
      <c r="F6" s="212"/>
    </row>
    <row r="7" spans="1:6" s="33" customFormat="1" ht="5.25" customHeight="1" x14ac:dyDescent="0.25">
      <c r="A7" s="31"/>
      <c r="B7" s="31"/>
      <c r="C7" s="31"/>
      <c r="D7" s="32"/>
      <c r="E7" s="32"/>
      <c r="F7" s="212"/>
    </row>
    <row r="8" spans="1:6" x14ac:dyDescent="0.25">
      <c r="A8" s="34" t="s">
        <v>34</v>
      </c>
      <c r="B8" s="35">
        <v>2906089.0954843978</v>
      </c>
      <c r="C8" s="35">
        <v>3289873.9048316996</v>
      </c>
      <c r="D8" s="36">
        <f>(C8/B8-1)*100</f>
        <v>13.206229979102924</v>
      </c>
      <c r="E8" s="36">
        <f>+C8/$C$8*100</f>
        <v>100</v>
      </c>
      <c r="F8" s="212"/>
    </row>
    <row r="9" spans="1:6" ht="14.1" customHeight="1" x14ac:dyDescent="0.25">
      <c r="A9" s="37" t="s">
        <v>85</v>
      </c>
      <c r="B9" s="38">
        <v>1530392.6434164976</v>
      </c>
      <c r="C9" s="38">
        <v>1808423.6729914977</v>
      </c>
      <c r="D9" s="39">
        <f t="shared" ref="D9:D30" si="0">(C9/B9-1)*100</f>
        <v>18.167300448747238</v>
      </c>
      <c r="E9" s="39">
        <f t="shared" ref="E9:E14" si="1">+C9/$C$8*100</f>
        <v>54.969391694178363</v>
      </c>
      <c r="F9" s="213"/>
    </row>
    <row r="10" spans="1:6" ht="14.1" customHeight="1" x14ac:dyDescent="0.25">
      <c r="A10" s="37" t="s">
        <v>87</v>
      </c>
      <c r="B10" s="38">
        <v>150469.90348009989</v>
      </c>
      <c r="C10" s="38">
        <v>139912.06961009977</v>
      </c>
      <c r="D10" s="39">
        <f t="shared" si="0"/>
        <v>-7.0165751594280952</v>
      </c>
      <c r="E10" s="39">
        <f t="shared" si="1"/>
        <v>4.2528094892821517</v>
      </c>
      <c r="F10" s="213"/>
    </row>
    <row r="11" spans="1:6" ht="14.1" customHeight="1" x14ac:dyDescent="0.25">
      <c r="A11" s="37" t="s">
        <v>89</v>
      </c>
      <c r="B11" s="38">
        <v>43983.52625999997</v>
      </c>
      <c r="C11" s="38">
        <v>56081.096099999988</v>
      </c>
      <c r="D11" s="39">
        <f>(C11/B11-1)*100</f>
        <v>27.504774784285392</v>
      </c>
      <c r="E11" s="39">
        <f t="shared" si="1"/>
        <v>1.704657920707418</v>
      </c>
      <c r="F11" s="213"/>
    </row>
    <row r="12" spans="1:6" ht="14.1" customHeight="1" x14ac:dyDescent="0.25">
      <c r="A12" s="37" t="s">
        <v>91</v>
      </c>
      <c r="B12" s="38">
        <v>1096094.8126578</v>
      </c>
      <c r="C12" s="38">
        <v>1194723.7852001018</v>
      </c>
      <c r="D12" s="39">
        <f t="shared" si="0"/>
        <v>8.9982154283849916</v>
      </c>
      <c r="E12" s="39">
        <f t="shared" si="1"/>
        <v>36.315184708005411</v>
      </c>
      <c r="F12" s="213"/>
    </row>
    <row r="13" spans="1:6" ht="14.1" customHeight="1" x14ac:dyDescent="0.25">
      <c r="A13" s="37" t="s">
        <v>92</v>
      </c>
      <c r="B13" s="38">
        <v>20452.387979999996</v>
      </c>
      <c r="C13" s="38">
        <v>21352.238520000003</v>
      </c>
      <c r="D13" s="39">
        <f t="shared" si="0"/>
        <v>4.3997333752907153</v>
      </c>
      <c r="E13" s="39">
        <f t="shared" si="1"/>
        <v>0.64902908554157257</v>
      </c>
      <c r="F13" s="213"/>
    </row>
    <row r="14" spans="1:6" ht="14.1" customHeight="1" x14ac:dyDescent="0.25">
      <c r="A14" s="37" t="s">
        <v>93</v>
      </c>
      <c r="B14" s="38">
        <v>64695.821690000019</v>
      </c>
      <c r="C14" s="38">
        <v>69381.042410000009</v>
      </c>
      <c r="D14" s="39">
        <f t="shared" si="0"/>
        <v>7.2419216536887765</v>
      </c>
      <c r="E14" s="39">
        <f t="shared" si="1"/>
        <v>2.1089271022850751</v>
      </c>
      <c r="F14" s="213"/>
    </row>
    <row r="15" spans="1:6" ht="5.25" customHeight="1" x14ac:dyDescent="0.25">
      <c r="A15" s="37"/>
      <c r="B15" s="38"/>
      <c r="C15" s="38"/>
      <c r="D15" s="39"/>
      <c r="E15" s="39"/>
      <c r="F15" s="212"/>
    </row>
    <row r="16" spans="1:6" x14ac:dyDescent="0.25">
      <c r="A16" s="34" t="s">
        <v>35</v>
      </c>
      <c r="B16" s="35">
        <v>1508118.4338981011</v>
      </c>
      <c r="C16" s="35">
        <v>1819479.7211762995</v>
      </c>
      <c r="D16" s="36">
        <f t="shared" si="0"/>
        <v>20.645678766316045</v>
      </c>
      <c r="E16" s="36">
        <f t="shared" ref="E16:E22" si="2">+C16/$C$16*100</f>
        <v>100</v>
      </c>
      <c r="F16" s="212"/>
    </row>
    <row r="17" spans="1:6" ht="14.1" customHeight="1" x14ac:dyDescent="0.25">
      <c r="A17" s="40" t="s">
        <v>82</v>
      </c>
      <c r="B17" s="38">
        <v>439491.87249000033</v>
      </c>
      <c r="C17" s="38">
        <v>642091.74821230012</v>
      </c>
      <c r="D17" s="39">
        <f t="shared" si="0"/>
        <v>46.098662661141596</v>
      </c>
      <c r="E17" s="39">
        <f t="shared" si="2"/>
        <v>35.289854607293222</v>
      </c>
      <c r="F17" s="213"/>
    </row>
    <row r="18" spans="1:6" ht="14.1" customHeight="1" x14ac:dyDescent="0.25">
      <c r="A18" s="40" t="s">
        <v>84</v>
      </c>
      <c r="B18" s="38">
        <v>121834.46081999991</v>
      </c>
      <c r="C18" s="38">
        <v>133245.67571340001</v>
      </c>
      <c r="D18" s="39">
        <f t="shared" si="0"/>
        <v>9.3661635768710774</v>
      </c>
      <c r="E18" s="39">
        <f t="shared" si="2"/>
        <v>7.3232844621789059</v>
      </c>
      <c r="F18" s="213"/>
    </row>
    <row r="19" spans="1:6" ht="14.1" customHeight="1" x14ac:dyDescent="0.25">
      <c r="A19" s="40" t="s">
        <v>88</v>
      </c>
      <c r="B19" s="38">
        <v>48288.221389999999</v>
      </c>
      <c r="C19" s="38">
        <v>48475.950669999998</v>
      </c>
      <c r="D19" s="39">
        <f t="shared" si="0"/>
        <v>0.38876826397022946</v>
      </c>
      <c r="E19" s="39">
        <f t="shared" si="2"/>
        <v>2.6642754027871298</v>
      </c>
      <c r="F19" s="213"/>
    </row>
    <row r="20" spans="1:6" ht="14.1" customHeight="1" x14ac:dyDescent="0.25">
      <c r="A20" s="40" t="s">
        <v>83</v>
      </c>
      <c r="B20" s="38">
        <v>580928.96303810086</v>
      </c>
      <c r="C20" s="38">
        <v>705315.71650059952</v>
      </c>
      <c r="D20" s="39">
        <f t="shared" si="0"/>
        <v>21.411697707752374</v>
      </c>
      <c r="E20" s="39">
        <f>+C20/$C$16*100</f>
        <v>38.764692361869834</v>
      </c>
      <c r="F20" s="213"/>
    </row>
    <row r="21" spans="1:6" ht="14.1" customHeight="1" x14ac:dyDescent="0.25">
      <c r="A21" s="40" t="s">
        <v>86</v>
      </c>
      <c r="B21" s="38">
        <v>5539.1449899999989</v>
      </c>
      <c r="C21" s="38">
        <v>15396.16575</v>
      </c>
      <c r="D21" s="39">
        <f t="shared" si="0"/>
        <v>177.95202649136655</v>
      </c>
      <c r="E21" s="39">
        <f t="shared" si="2"/>
        <v>0.84618506987515807</v>
      </c>
      <c r="F21" s="213"/>
    </row>
    <row r="22" spans="1:6" ht="14.1" customHeight="1" x14ac:dyDescent="0.25">
      <c r="A22" s="40" t="s">
        <v>90</v>
      </c>
      <c r="B22" s="38">
        <v>312035.77117000002</v>
      </c>
      <c r="C22" s="38">
        <v>274954.46432999981</v>
      </c>
      <c r="D22" s="39">
        <f t="shared" si="0"/>
        <v>-11.883671766528959</v>
      </c>
      <c r="E22" s="39">
        <f t="shared" si="2"/>
        <v>15.111708095995754</v>
      </c>
      <c r="F22" s="213"/>
    </row>
    <row r="23" spans="1:6" ht="5.25" customHeight="1" x14ac:dyDescent="0.25">
      <c r="A23" s="41"/>
      <c r="B23" s="42"/>
      <c r="C23" s="42"/>
      <c r="D23" s="43"/>
      <c r="E23" s="43"/>
      <c r="F23" s="212"/>
    </row>
    <row r="24" spans="1:6" x14ac:dyDescent="0.25">
      <c r="A24" s="34" t="s">
        <v>80</v>
      </c>
      <c r="B24" s="35">
        <v>1397970.6615862967</v>
      </c>
      <c r="C24" s="35">
        <v>1470394.1836554001</v>
      </c>
      <c r="D24" s="36">
        <f t="shared" si="0"/>
        <v>5.1806181674029839</v>
      </c>
      <c r="E24" s="36"/>
      <c r="F24" s="212"/>
    </row>
    <row r="25" spans="1:6" ht="14.1" customHeight="1" x14ac:dyDescent="0.25">
      <c r="A25" s="40" t="s">
        <v>82</v>
      </c>
      <c r="B25" s="44">
        <v>1090900.7709264974</v>
      </c>
      <c r="C25" s="44">
        <v>1166331.9247791977</v>
      </c>
      <c r="D25" s="39">
        <f t="shared" si="0"/>
        <v>6.9145751715471659</v>
      </c>
      <c r="E25" s="39"/>
      <c r="F25" s="213"/>
    </row>
    <row r="26" spans="1:6" ht="14.1" customHeight="1" x14ac:dyDescent="0.25">
      <c r="A26" s="40" t="s">
        <v>84</v>
      </c>
      <c r="B26" s="44">
        <v>28635.442660099987</v>
      </c>
      <c r="C26" s="44">
        <v>6666.3938966997666</v>
      </c>
      <c r="D26" s="39">
        <f t="shared" si="0"/>
        <v>-76.71978053271522</v>
      </c>
      <c r="E26" s="39"/>
      <c r="F26" s="212"/>
    </row>
    <row r="27" spans="1:6" ht="14.1" customHeight="1" x14ac:dyDescent="0.25">
      <c r="A27" s="40" t="s">
        <v>88</v>
      </c>
      <c r="B27" s="44">
        <v>-4304.6951300000292</v>
      </c>
      <c r="C27" s="44">
        <v>7605.1454299999896</v>
      </c>
      <c r="D27" s="39">
        <f>(C27/B27-1)*100</f>
        <v>-276.67094185134403</v>
      </c>
      <c r="E27" s="39"/>
      <c r="F27" s="212"/>
    </row>
    <row r="28" spans="1:6" ht="14.1" customHeight="1" x14ac:dyDescent="0.25">
      <c r="A28" s="40" t="s">
        <v>83</v>
      </c>
      <c r="B28" s="44">
        <v>515165.84961969918</v>
      </c>
      <c r="C28" s="44">
        <v>489408.06869950227</v>
      </c>
      <c r="D28" s="39">
        <f t="shared" si="0"/>
        <v>-4.9999006997865969</v>
      </c>
      <c r="E28" s="39"/>
      <c r="F28" s="212"/>
    </row>
    <row r="29" spans="1:6" ht="14.1" customHeight="1" x14ac:dyDescent="0.25">
      <c r="A29" s="40" t="s">
        <v>86</v>
      </c>
      <c r="B29" s="44">
        <v>14913.242989999997</v>
      </c>
      <c r="C29" s="44">
        <v>5956.0727700000025</v>
      </c>
      <c r="D29" s="39">
        <f t="shared" si="0"/>
        <v>-60.06185392410076</v>
      </c>
      <c r="E29" s="39"/>
      <c r="F29" s="212"/>
    </row>
    <row r="30" spans="1:6" ht="14.1" customHeight="1" x14ac:dyDescent="0.25">
      <c r="A30" s="45" t="s">
        <v>90</v>
      </c>
      <c r="B30" s="46">
        <v>-247339.94948000001</v>
      </c>
      <c r="C30" s="46">
        <v>-205573.42191999982</v>
      </c>
      <c r="D30" s="47">
        <f t="shared" si="0"/>
        <v>-16.886284503497663</v>
      </c>
      <c r="E30" s="47"/>
      <c r="F30" s="212"/>
    </row>
    <row r="31" spans="1:6" ht="14.1" customHeight="1" x14ac:dyDescent="0.25">
      <c r="A31" s="279" t="s">
        <v>307</v>
      </c>
      <c r="B31" s="279"/>
      <c r="C31" s="279"/>
      <c r="D31" s="279"/>
      <c r="E31" s="279"/>
      <c r="F31" s="212"/>
    </row>
    <row r="32" spans="1:6" ht="14.1" customHeight="1" x14ac:dyDescent="0.25">
      <c r="A32" s="25" t="s">
        <v>308</v>
      </c>
      <c r="F32" s="212"/>
    </row>
    <row r="33" spans="1:6" ht="14.1" customHeight="1" x14ac:dyDescent="0.25">
      <c r="A33" s="25" t="s">
        <v>309</v>
      </c>
      <c r="F33" s="212"/>
    </row>
    <row r="34" spans="1:6" ht="14.1" customHeight="1" x14ac:dyDescent="0.25">
      <c r="A34" s="25" t="s">
        <v>310</v>
      </c>
      <c r="F34" s="212"/>
    </row>
    <row r="35" spans="1:6" ht="14.1" customHeight="1" x14ac:dyDescent="0.25">
      <c r="A35" s="25" t="s">
        <v>311</v>
      </c>
      <c r="F35" s="212"/>
    </row>
    <row r="36" spans="1:6" ht="14.1" customHeight="1" x14ac:dyDescent="0.25">
      <c r="A36" s="25" t="s">
        <v>312</v>
      </c>
      <c r="F36" s="212"/>
    </row>
    <row r="37" spans="1:6" ht="14.1" customHeight="1" x14ac:dyDescent="0.25">
      <c r="A37" s="25" t="s">
        <v>81</v>
      </c>
      <c r="F37" s="212"/>
    </row>
    <row r="38" spans="1:6" x14ac:dyDescent="0.25">
      <c r="F38" s="212"/>
    </row>
    <row r="39" spans="1:6" x14ac:dyDescent="0.25">
      <c r="F39" s="212"/>
    </row>
    <row r="40" spans="1:6" x14ac:dyDescent="0.25">
      <c r="F40" s="212"/>
    </row>
    <row r="41" spans="1:6" x14ac:dyDescent="0.25">
      <c r="F41" s="212"/>
    </row>
    <row r="42" spans="1:6" x14ac:dyDescent="0.25">
      <c r="F42" s="212"/>
    </row>
    <row r="43" spans="1:6" x14ac:dyDescent="0.25">
      <c r="F43" s="212"/>
    </row>
    <row r="44" spans="1:6" x14ac:dyDescent="0.25">
      <c r="F44" s="212"/>
    </row>
    <row r="45" spans="1:6" x14ac:dyDescent="0.25">
      <c r="F45" s="212"/>
    </row>
    <row r="46" spans="1:6" x14ac:dyDescent="0.25">
      <c r="F46" s="212"/>
    </row>
    <row r="47" spans="1:6" x14ac:dyDescent="0.25">
      <c r="F47" s="212"/>
    </row>
    <row r="48" spans="1:6" x14ac:dyDescent="0.25">
      <c r="F48" s="212"/>
    </row>
    <row r="49" spans="6:6" x14ac:dyDescent="0.25">
      <c r="F49" s="212"/>
    </row>
    <row r="50" spans="6:6" x14ac:dyDescent="0.25">
      <c r="F50" s="212"/>
    </row>
    <row r="51" spans="6:6" x14ac:dyDescent="0.25">
      <c r="F51" s="212"/>
    </row>
    <row r="52" spans="6:6" x14ac:dyDescent="0.25">
      <c r="F52" s="212"/>
    </row>
    <row r="53" spans="6:6" x14ac:dyDescent="0.25">
      <c r="F53" s="212"/>
    </row>
    <row r="54" spans="6:6" x14ac:dyDescent="0.25">
      <c r="F54" s="212"/>
    </row>
    <row r="55" spans="6:6" x14ac:dyDescent="0.25">
      <c r="F55" s="212"/>
    </row>
    <row r="56" spans="6:6" x14ac:dyDescent="0.25">
      <c r="F56" s="212"/>
    </row>
    <row r="57" spans="6:6" x14ac:dyDescent="0.25">
      <c r="F57" s="212"/>
    </row>
    <row r="58" spans="6:6" x14ac:dyDescent="0.25">
      <c r="F58" s="212"/>
    </row>
    <row r="59" spans="6:6" x14ac:dyDescent="0.25">
      <c r="F59" s="212"/>
    </row>
    <row r="60" spans="6:6" x14ac:dyDescent="0.25">
      <c r="F60" s="212"/>
    </row>
    <row r="61" spans="6:6" x14ac:dyDescent="0.25">
      <c r="F61" s="212"/>
    </row>
    <row r="62" spans="6:6" x14ac:dyDescent="0.25">
      <c r="F62" s="212"/>
    </row>
    <row r="63" spans="6:6" x14ac:dyDescent="0.25">
      <c r="F63" s="212"/>
    </row>
    <row r="64" spans="6:6" x14ac:dyDescent="0.25">
      <c r="F64" s="212"/>
    </row>
    <row r="65" spans="6:6" x14ac:dyDescent="0.25">
      <c r="F65" s="212"/>
    </row>
    <row r="66" spans="6:6" x14ac:dyDescent="0.25">
      <c r="F66" s="212"/>
    </row>
    <row r="67" spans="6:6" x14ac:dyDescent="0.25">
      <c r="F67" s="212"/>
    </row>
    <row r="68" spans="6:6" x14ac:dyDescent="0.25">
      <c r="F68" s="212"/>
    </row>
    <row r="69" spans="6:6" x14ac:dyDescent="0.25">
      <c r="F69" s="212"/>
    </row>
    <row r="70" spans="6:6" x14ac:dyDescent="0.25">
      <c r="F70" s="212"/>
    </row>
    <row r="71" spans="6:6" x14ac:dyDescent="0.25">
      <c r="F71" s="212"/>
    </row>
    <row r="72" spans="6:6" x14ac:dyDescent="0.25">
      <c r="F72" s="212"/>
    </row>
    <row r="73" spans="6:6" x14ac:dyDescent="0.25">
      <c r="F73" s="212"/>
    </row>
    <row r="74" spans="6:6" x14ac:dyDescent="0.25">
      <c r="F74" s="212"/>
    </row>
    <row r="75" spans="6:6" x14ac:dyDescent="0.25">
      <c r="F75" s="212"/>
    </row>
    <row r="76" spans="6:6" x14ac:dyDescent="0.25">
      <c r="F76" s="212"/>
    </row>
    <row r="77" spans="6:6" x14ac:dyDescent="0.25">
      <c r="F77" s="212"/>
    </row>
    <row r="78" spans="6:6" x14ac:dyDescent="0.25">
      <c r="F78" s="212"/>
    </row>
    <row r="79" spans="6:6" x14ac:dyDescent="0.25">
      <c r="F79" s="212"/>
    </row>
    <row r="80" spans="6:6" x14ac:dyDescent="0.25">
      <c r="F80" s="212"/>
    </row>
    <row r="81" spans="6:6" x14ac:dyDescent="0.25">
      <c r="F81" s="212"/>
    </row>
    <row r="82" spans="6:6" x14ac:dyDescent="0.25">
      <c r="F82" s="212"/>
    </row>
    <row r="83" spans="6:6" x14ac:dyDescent="0.25">
      <c r="F83" s="212"/>
    </row>
    <row r="84" spans="6:6" x14ac:dyDescent="0.25">
      <c r="F84" s="212"/>
    </row>
    <row r="85" spans="6:6" x14ac:dyDescent="0.25">
      <c r="F85" s="212"/>
    </row>
    <row r="86" spans="6:6" x14ac:dyDescent="0.25">
      <c r="F86" s="212"/>
    </row>
    <row r="87" spans="6:6" x14ac:dyDescent="0.25">
      <c r="F87" s="212"/>
    </row>
    <row r="88" spans="6:6" x14ac:dyDescent="0.25">
      <c r="F88" s="212"/>
    </row>
    <row r="89" spans="6:6" x14ac:dyDescent="0.25">
      <c r="F89" s="212"/>
    </row>
    <row r="90" spans="6:6" x14ac:dyDescent="0.25">
      <c r="F90" s="212"/>
    </row>
    <row r="91" spans="6:6" x14ac:dyDescent="0.25">
      <c r="F91" s="212"/>
    </row>
  </sheetData>
  <mergeCells count="8">
    <mergeCell ref="A31:E31"/>
    <mergeCell ref="A2:E2"/>
    <mergeCell ref="A3:E3"/>
    <mergeCell ref="A4:E4"/>
    <mergeCell ref="A5:A6"/>
    <mergeCell ref="B5:C5"/>
    <mergeCell ref="D5:D6"/>
    <mergeCell ref="E5:E6"/>
  </mergeCells>
  <printOptions horizontalCentered="1" verticalCentered="1"/>
  <pageMargins left="0.70866141732283472" right="0.70866141732283472" top="0.74803149606299213" bottom="0.74803149606299213" header="0.31496062992125984" footer="0.31496062992125984"/>
  <pageSetup paperSize="119" orientation="portrait" r:id="rId1"/>
  <headerFooter>
    <oddHeader>&amp;L&amp;G&amp;C&amp;"-,Negrita"Comercio Exterior del Sector Agropecuario
Primer Semestre, 2022-2023&amp;R&amp;G</oddHead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4"/>
  <sheetViews>
    <sheetView showGridLines="0" zoomScale="90" zoomScaleNormal="90" workbookViewId="0">
      <selection activeCell="I1" sqref="I1"/>
    </sheetView>
  </sheetViews>
  <sheetFormatPr baseColWidth="10" defaultRowHeight="15" x14ac:dyDescent="0.25"/>
  <cols>
    <col min="1" max="1" width="25" style="215" customWidth="1"/>
    <col min="2" max="2" width="11.28515625" style="215" customWidth="1"/>
    <col min="3" max="3" width="12.42578125" style="215" customWidth="1"/>
    <col min="4" max="4" width="9.85546875" style="215" customWidth="1"/>
    <col min="5" max="5" width="15.140625" style="215" customWidth="1"/>
    <col min="6" max="6" width="11.7109375" style="215" bestFit="1" customWidth="1"/>
    <col min="7" max="16384" width="11.42578125" style="215"/>
  </cols>
  <sheetData>
    <row r="1" spans="1:7" s="53" customFormat="1" ht="42" customHeight="1" x14ac:dyDescent="0.25">
      <c r="A1" s="280" t="s">
        <v>49</v>
      </c>
      <c r="B1" s="280"/>
      <c r="C1" s="280"/>
      <c r="D1" s="280"/>
      <c r="E1" s="280"/>
      <c r="F1" s="29"/>
    </row>
    <row r="2" spans="1:7" s="53" customFormat="1" ht="27.75" customHeight="1" x14ac:dyDescent="0.25">
      <c r="A2" s="281" t="s">
        <v>257</v>
      </c>
      <c r="B2" s="281"/>
      <c r="C2" s="281"/>
      <c r="D2" s="281"/>
      <c r="E2" s="281"/>
      <c r="F2" s="29"/>
      <c r="G2" s="54"/>
    </row>
    <row r="3" spans="1:7" s="53" customFormat="1" ht="12.95" customHeight="1" x14ac:dyDescent="0.25">
      <c r="A3" s="273" t="s">
        <v>304</v>
      </c>
      <c r="B3" s="273"/>
      <c r="C3" s="273"/>
      <c r="D3" s="273"/>
      <c r="E3" s="273"/>
      <c r="F3" s="29"/>
    </row>
    <row r="4" spans="1:7" s="53" customFormat="1" ht="15" customHeight="1" x14ac:dyDescent="0.25">
      <c r="A4" s="274" t="s">
        <v>72</v>
      </c>
      <c r="B4" s="276" t="s">
        <v>73</v>
      </c>
      <c r="C4" s="276"/>
      <c r="D4" s="277" t="s">
        <v>74</v>
      </c>
      <c r="E4" s="277" t="s">
        <v>285</v>
      </c>
      <c r="F4" s="215"/>
      <c r="G4" s="215"/>
    </row>
    <row r="5" spans="1:7" s="53" customFormat="1" x14ac:dyDescent="0.25">
      <c r="A5" s="275"/>
      <c r="B5" s="190">
        <v>2022</v>
      </c>
      <c r="C5" s="187">
        <v>2023</v>
      </c>
      <c r="D5" s="278"/>
      <c r="E5" s="278"/>
      <c r="F5" s="215"/>
      <c r="G5" s="215"/>
    </row>
    <row r="6" spans="1:7" s="53" customFormat="1" ht="12.6" customHeight="1" x14ac:dyDescent="0.25">
      <c r="A6" s="55" t="s">
        <v>95</v>
      </c>
      <c r="B6" s="54">
        <v>891389.05128240073</v>
      </c>
      <c r="C6" s="54">
        <v>1033024.0222315008</v>
      </c>
      <c r="D6" s="48">
        <f>(C6/B6-1)*100</f>
        <v>15.889242833455985</v>
      </c>
      <c r="E6" s="56">
        <f>+C6/$C$27*100</f>
        <v>31.400109916502938</v>
      </c>
      <c r="F6" s="215"/>
      <c r="G6" s="215"/>
    </row>
    <row r="7" spans="1:7" s="53" customFormat="1" ht="12.6" customHeight="1" x14ac:dyDescent="0.25">
      <c r="A7" s="55" t="s">
        <v>2</v>
      </c>
      <c r="B7" s="54">
        <v>299622.31609999988</v>
      </c>
      <c r="C7" s="54">
        <v>283902.04502000002</v>
      </c>
      <c r="D7" s="48">
        <f t="shared" ref="D7:D27" si="0">(C7/B7-1)*100</f>
        <v>-5.2466956682736487</v>
      </c>
      <c r="E7" s="56">
        <f t="shared" ref="E7:E8" si="1">+C7/$C$27*100</f>
        <v>8.6295722338489949</v>
      </c>
      <c r="F7" s="215"/>
      <c r="G7" s="215"/>
    </row>
    <row r="8" spans="1:7" s="53" customFormat="1" ht="12.6" customHeight="1" x14ac:dyDescent="0.25">
      <c r="A8" s="55" t="s">
        <v>3</v>
      </c>
      <c r="B8" s="54">
        <v>167478.98402999988</v>
      </c>
      <c r="C8" s="54">
        <v>206824.16370010035</v>
      </c>
      <c r="D8" s="48">
        <f t="shared" si="0"/>
        <v>23.49260708618386</v>
      </c>
      <c r="E8" s="56">
        <f t="shared" si="1"/>
        <v>6.2866896933753731</v>
      </c>
      <c r="F8" s="215"/>
      <c r="G8" s="215"/>
    </row>
    <row r="9" spans="1:7" s="53" customFormat="1" ht="12.6" customHeight="1" x14ac:dyDescent="0.25">
      <c r="A9" s="55" t="s">
        <v>6</v>
      </c>
      <c r="B9" s="54">
        <v>159398.50696999999</v>
      </c>
      <c r="C9" s="54">
        <v>169981.92129999999</v>
      </c>
      <c r="D9" s="48">
        <f t="shared" si="0"/>
        <v>6.639594392180781</v>
      </c>
      <c r="E9" s="56">
        <f t="shared" ref="E9:E27" si="2">+C9/$C$27*100</f>
        <v>5.1668217754593782</v>
      </c>
      <c r="F9" s="215"/>
      <c r="G9" s="215"/>
    </row>
    <row r="10" spans="1:7" s="53" customFormat="1" ht="12.6" customHeight="1" x14ac:dyDescent="0.25">
      <c r="A10" s="55" t="s">
        <v>8</v>
      </c>
      <c r="B10" s="54">
        <v>89244.300470099959</v>
      </c>
      <c r="C10" s="54">
        <v>156231.15395000001</v>
      </c>
      <c r="D10" s="48">
        <f t="shared" si="0"/>
        <v>75.060091375071096</v>
      </c>
      <c r="E10" s="56">
        <f>+C10/$C$27*100</f>
        <v>4.7488493015051398</v>
      </c>
      <c r="F10" s="216"/>
      <c r="G10" s="215"/>
    </row>
    <row r="11" spans="1:7" s="53" customFormat="1" ht="12.6" customHeight="1" x14ac:dyDescent="0.25">
      <c r="A11" s="55" t="s">
        <v>14</v>
      </c>
      <c r="B11" s="54">
        <v>120512.76725999976</v>
      </c>
      <c r="C11" s="54">
        <v>140187.79296999995</v>
      </c>
      <c r="D11" s="48">
        <f t="shared" si="0"/>
        <v>16.326092377874279</v>
      </c>
      <c r="E11" s="56">
        <f t="shared" si="2"/>
        <v>4.2611904597350083</v>
      </c>
      <c r="F11" s="216"/>
      <c r="G11" s="215"/>
    </row>
    <row r="12" spans="1:7" s="53" customFormat="1" ht="12.6" customHeight="1" x14ac:dyDescent="0.25">
      <c r="A12" s="55" t="s">
        <v>11</v>
      </c>
      <c r="B12" s="54">
        <v>120470.49289780016</v>
      </c>
      <c r="C12" s="54">
        <v>136224.43621999995</v>
      </c>
      <c r="D12" s="48">
        <f>(C12/B12-1)*100</f>
        <v>13.077014083078819</v>
      </c>
      <c r="E12" s="56">
        <f t="shared" si="2"/>
        <v>4.1407190719356404</v>
      </c>
      <c r="F12" s="217"/>
      <c r="G12" s="215"/>
    </row>
    <row r="13" spans="1:7" s="53" customFormat="1" ht="12.6" customHeight="1" x14ac:dyDescent="0.25">
      <c r="A13" s="55" t="s">
        <v>5</v>
      </c>
      <c r="B13" s="54">
        <v>100722.72565000002</v>
      </c>
      <c r="C13" s="54">
        <v>126676.70342000002</v>
      </c>
      <c r="D13" s="48">
        <f t="shared" si="0"/>
        <v>25.767747648318327</v>
      </c>
      <c r="E13" s="56">
        <f t="shared" si="2"/>
        <v>3.8505033045173951</v>
      </c>
      <c r="F13" s="216"/>
      <c r="G13" s="215"/>
    </row>
    <row r="14" spans="1:7" s="53" customFormat="1" ht="12.6" customHeight="1" x14ac:dyDescent="0.25">
      <c r="A14" s="55" t="s">
        <v>4</v>
      </c>
      <c r="B14" s="54">
        <v>95689.963800000041</v>
      </c>
      <c r="C14" s="54">
        <v>114875.64365000009</v>
      </c>
      <c r="D14" s="48">
        <f t="shared" si="0"/>
        <v>20.049834996384487</v>
      </c>
      <c r="E14" s="56">
        <f t="shared" si="2"/>
        <v>3.49179473053016</v>
      </c>
      <c r="F14" s="216"/>
      <c r="G14" s="215"/>
    </row>
    <row r="15" spans="1:7" s="53" customFormat="1" ht="12.6" customHeight="1" x14ac:dyDescent="0.25">
      <c r="A15" s="55" t="s">
        <v>9</v>
      </c>
      <c r="B15" s="54">
        <v>81594.953393999982</v>
      </c>
      <c r="C15" s="54">
        <v>111294.34588000011</v>
      </c>
      <c r="D15" s="48">
        <f t="shared" si="0"/>
        <v>36.398565414443929</v>
      </c>
      <c r="E15" s="56">
        <f t="shared" si="2"/>
        <v>3.3829365227812165</v>
      </c>
      <c r="F15" s="216"/>
      <c r="G15" s="215"/>
    </row>
    <row r="16" spans="1:7" s="53" customFormat="1" ht="12.6" customHeight="1" x14ac:dyDescent="0.25">
      <c r="A16" s="55" t="s">
        <v>10</v>
      </c>
      <c r="B16" s="54">
        <v>75424.130850000016</v>
      </c>
      <c r="C16" s="54">
        <v>109155.51463999998</v>
      </c>
      <c r="D16" s="48">
        <f t="shared" si="0"/>
        <v>44.72227045888453</v>
      </c>
      <c r="E16" s="56">
        <f t="shared" si="2"/>
        <v>3.3179239629728019</v>
      </c>
      <c r="F16" s="216"/>
      <c r="G16" s="215"/>
    </row>
    <row r="17" spans="1:7" s="53" customFormat="1" ht="12.6" customHeight="1" x14ac:dyDescent="0.25">
      <c r="A17" s="55" t="s">
        <v>1</v>
      </c>
      <c r="B17" s="54">
        <v>127649.30654999996</v>
      </c>
      <c r="C17" s="54">
        <v>90883.776590000096</v>
      </c>
      <c r="D17" s="48">
        <f t="shared" si="0"/>
        <v>-28.801981737048365</v>
      </c>
      <c r="E17" s="56">
        <f t="shared" si="2"/>
        <v>2.7625306993232455</v>
      </c>
      <c r="F17" s="216"/>
      <c r="G17" s="215"/>
    </row>
    <row r="18" spans="1:7" s="53" customFormat="1" ht="12.6" customHeight="1" x14ac:dyDescent="0.25">
      <c r="A18" s="55" t="s">
        <v>32</v>
      </c>
      <c r="B18" s="54">
        <v>75397.225210000019</v>
      </c>
      <c r="C18" s="54">
        <v>62417.61879</v>
      </c>
      <c r="D18" s="48">
        <f t="shared" si="0"/>
        <v>-17.21496564873387</v>
      </c>
      <c r="E18" s="56">
        <f t="shared" si="2"/>
        <v>1.8972647765718276</v>
      </c>
      <c r="F18" s="216"/>
      <c r="G18" s="215"/>
    </row>
    <row r="19" spans="1:7" s="53" customFormat="1" ht="12.6" customHeight="1" x14ac:dyDescent="0.25">
      <c r="A19" s="55" t="s">
        <v>12</v>
      </c>
      <c r="B19" s="54">
        <v>39015.363889999986</v>
      </c>
      <c r="C19" s="54">
        <v>58503.714449999985</v>
      </c>
      <c r="D19" s="48">
        <f t="shared" si="0"/>
        <v>49.950451865438204</v>
      </c>
      <c r="E19" s="56">
        <f t="shared" si="2"/>
        <v>1.7782965591501256</v>
      </c>
      <c r="F19" s="215"/>
      <c r="G19" s="215"/>
    </row>
    <row r="20" spans="1:7" s="53" customFormat="1" ht="12.6" customHeight="1" x14ac:dyDescent="0.25">
      <c r="A20" s="55" t="s">
        <v>7</v>
      </c>
      <c r="B20" s="54">
        <v>35342.259989999991</v>
      </c>
      <c r="C20" s="54">
        <v>49559.050800000005</v>
      </c>
      <c r="D20" s="48">
        <f t="shared" si="0"/>
        <v>40.226037650174675</v>
      </c>
      <c r="E20" s="56">
        <f t="shared" si="2"/>
        <v>1.5064118636040948</v>
      </c>
      <c r="F20" s="215"/>
      <c r="G20" s="215"/>
    </row>
    <row r="21" spans="1:7" s="53" customFormat="1" ht="12.6" customHeight="1" x14ac:dyDescent="0.25">
      <c r="A21" s="55" t="s">
        <v>13</v>
      </c>
      <c r="B21" s="54">
        <v>43088.173569999999</v>
      </c>
      <c r="C21" s="54">
        <v>45857.839709999986</v>
      </c>
      <c r="D21" s="48">
        <f t="shared" si="0"/>
        <v>6.4279033213149539</v>
      </c>
      <c r="E21" s="56">
        <f t="shared" si="2"/>
        <v>1.3939087343940604</v>
      </c>
      <c r="F21" s="215"/>
      <c r="G21" s="215"/>
    </row>
    <row r="22" spans="1:7" s="53" customFormat="1" ht="12.6" customHeight="1" x14ac:dyDescent="0.25">
      <c r="A22" s="55" t="s">
        <v>18</v>
      </c>
      <c r="B22" s="54">
        <v>29819.011489999994</v>
      </c>
      <c r="C22" s="54">
        <v>34572.922939999997</v>
      </c>
      <c r="D22" s="48">
        <f t="shared" si="0"/>
        <v>15.942552125157672</v>
      </c>
      <c r="E22" s="56">
        <f t="shared" si="2"/>
        <v>1.0508889987918444</v>
      </c>
      <c r="F22" s="215"/>
      <c r="G22" s="215"/>
    </row>
    <row r="23" spans="1:7" s="53" customFormat="1" ht="12.6" customHeight="1" x14ac:dyDescent="0.25">
      <c r="A23" s="55" t="s">
        <v>17</v>
      </c>
      <c r="B23" s="54">
        <v>22620.411029999999</v>
      </c>
      <c r="C23" s="54">
        <v>25255.353150000006</v>
      </c>
      <c r="D23" s="48">
        <f t="shared" si="0"/>
        <v>11.648515654757352</v>
      </c>
      <c r="E23" s="56">
        <f t="shared" si="2"/>
        <v>0.76766933568209206</v>
      </c>
      <c r="F23" s="215"/>
      <c r="G23" s="215"/>
    </row>
    <row r="24" spans="1:7" s="53" customFormat="1" ht="12.6" customHeight="1" x14ac:dyDescent="0.25">
      <c r="A24" s="55" t="s">
        <v>15</v>
      </c>
      <c r="B24" s="54">
        <v>20136.88119</v>
      </c>
      <c r="C24" s="54">
        <v>20540.113259999998</v>
      </c>
      <c r="D24" s="48">
        <f t="shared" si="0"/>
        <v>2.0024554259189031</v>
      </c>
      <c r="E24" s="56">
        <f t="shared" si="2"/>
        <v>0.62434348106271187</v>
      </c>
      <c r="F24" s="215"/>
      <c r="G24" s="215"/>
    </row>
    <row r="25" spans="1:7" s="53" customFormat="1" ht="12.6" customHeight="1" x14ac:dyDescent="0.25">
      <c r="A25" s="55" t="s">
        <v>27</v>
      </c>
      <c r="B25" s="54">
        <v>19030.646370100003</v>
      </c>
      <c r="C25" s="54">
        <v>20046.098400000013</v>
      </c>
      <c r="D25" s="48">
        <f t="shared" si="0"/>
        <v>5.3358777739438201</v>
      </c>
      <c r="E25" s="56">
        <f>+C25/$C$27*100</f>
        <v>0.60932725629876439</v>
      </c>
      <c r="F25" s="215"/>
      <c r="G25" s="215"/>
    </row>
    <row r="26" spans="1:7" s="53" customFormat="1" ht="12.6" customHeight="1" x14ac:dyDescent="0.25">
      <c r="A26" s="55" t="s">
        <v>94</v>
      </c>
      <c r="B26" s="54">
        <v>292441.62348999921</v>
      </c>
      <c r="C26" s="54">
        <v>293859.67376009794</v>
      </c>
      <c r="D26" s="48">
        <f t="shared" si="0"/>
        <v>0.48490028648306982</v>
      </c>
      <c r="E26" s="56">
        <f t="shared" si="2"/>
        <v>8.9322473219571918</v>
      </c>
      <c r="F26" s="215"/>
      <c r="G26" s="215"/>
    </row>
    <row r="27" spans="1:7" s="53" customFormat="1" ht="12.6" customHeight="1" x14ac:dyDescent="0.25">
      <c r="A27" s="57" t="s">
        <v>96</v>
      </c>
      <c r="B27" s="58">
        <v>2906089.0954843997</v>
      </c>
      <c r="C27" s="58">
        <v>3289873.9048316991</v>
      </c>
      <c r="D27" s="59">
        <f t="shared" si="0"/>
        <v>13.206229979102835</v>
      </c>
      <c r="E27" s="60">
        <f t="shared" si="2"/>
        <v>100</v>
      </c>
      <c r="F27" s="215"/>
      <c r="G27" s="215"/>
    </row>
    <row r="28" spans="1:7" s="53" customFormat="1" x14ac:dyDescent="0.25">
      <c r="A28" s="55" t="s">
        <v>97</v>
      </c>
      <c r="B28" s="61"/>
      <c r="C28" s="61"/>
      <c r="F28" s="215"/>
      <c r="G28" s="215"/>
    </row>
    <row r="29" spans="1:7" s="53" customFormat="1" ht="22.5" customHeight="1" x14ac:dyDescent="0.25">
      <c r="A29" s="200" t="s">
        <v>81</v>
      </c>
      <c r="B29" s="61"/>
      <c r="C29" s="61"/>
      <c r="F29" s="215"/>
      <c r="G29" s="215"/>
    </row>
    <row r="30" spans="1:7" s="53" customFormat="1" ht="17.25" customHeight="1" x14ac:dyDescent="0.25">
      <c r="A30" s="55"/>
      <c r="B30" s="61"/>
      <c r="C30" s="61"/>
      <c r="F30" s="215"/>
      <c r="G30" s="215"/>
    </row>
    <row r="31" spans="1:7" s="53" customFormat="1" x14ac:dyDescent="0.25">
      <c r="A31" s="55"/>
      <c r="F31" s="215"/>
      <c r="G31" s="215"/>
    </row>
    <row r="32" spans="1:7" s="53" customFormat="1" x14ac:dyDescent="0.25">
      <c r="A32" s="55"/>
      <c r="B32" s="201" t="s">
        <v>94</v>
      </c>
      <c r="C32" s="201">
        <v>16.663093550940886</v>
      </c>
      <c r="F32" s="215"/>
      <c r="G32" s="215"/>
    </row>
    <row r="33" spans="1:7" s="53" customFormat="1" x14ac:dyDescent="0.25">
      <c r="A33" s="55"/>
      <c r="B33" s="202" t="s">
        <v>32</v>
      </c>
      <c r="C33" s="201">
        <v>1.8972647765718276</v>
      </c>
      <c r="F33" s="215"/>
      <c r="G33" s="215"/>
    </row>
    <row r="34" spans="1:7" s="53" customFormat="1" x14ac:dyDescent="0.25">
      <c r="A34" s="55"/>
      <c r="B34" s="202" t="s">
        <v>1</v>
      </c>
      <c r="C34" s="201">
        <v>2.7625306993232455</v>
      </c>
      <c r="F34" s="215"/>
      <c r="G34" s="215"/>
    </row>
    <row r="35" spans="1:7" s="53" customFormat="1" x14ac:dyDescent="0.25">
      <c r="A35" s="55"/>
      <c r="B35" s="202" t="s">
        <v>10</v>
      </c>
      <c r="C35" s="201">
        <v>3.3179239629728019</v>
      </c>
      <c r="F35" s="215"/>
      <c r="G35" s="215"/>
    </row>
    <row r="36" spans="1:7" s="53" customFormat="1" x14ac:dyDescent="0.25">
      <c r="A36" s="55"/>
      <c r="B36" s="202" t="s">
        <v>9</v>
      </c>
      <c r="C36" s="201">
        <v>3.3829365227812165</v>
      </c>
      <c r="F36" s="215"/>
      <c r="G36" s="215"/>
    </row>
    <row r="37" spans="1:7" s="53" customFormat="1" x14ac:dyDescent="0.25">
      <c r="A37" s="55"/>
      <c r="B37" s="202" t="s">
        <v>4</v>
      </c>
      <c r="C37" s="201">
        <v>3.49179473053016</v>
      </c>
      <c r="F37" s="215"/>
      <c r="G37" s="215"/>
    </row>
    <row r="38" spans="1:7" s="53" customFormat="1" x14ac:dyDescent="0.25">
      <c r="A38" s="55"/>
      <c r="B38" s="202" t="s">
        <v>5</v>
      </c>
      <c r="C38" s="201">
        <v>3.8505033045173951</v>
      </c>
      <c r="F38" s="215"/>
      <c r="G38" s="215"/>
    </row>
    <row r="39" spans="1:7" s="53" customFormat="1" x14ac:dyDescent="0.25">
      <c r="A39" s="55"/>
      <c r="B39" s="202" t="s">
        <v>11</v>
      </c>
      <c r="C39" s="201">
        <v>4.1407190719356404</v>
      </c>
      <c r="F39" s="215"/>
      <c r="G39" s="215"/>
    </row>
    <row r="40" spans="1:7" s="53" customFormat="1" x14ac:dyDescent="0.25">
      <c r="A40" s="55"/>
      <c r="B40" s="202" t="s">
        <v>14</v>
      </c>
      <c r="C40" s="201">
        <v>4.2611904597350083</v>
      </c>
      <c r="F40" s="215"/>
      <c r="G40" s="215"/>
    </row>
    <row r="41" spans="1:7" s="53" customFormat="1" x14ac:dyDescent="0.25">
      <c r="A41" s="55"/>
      <c r="B41" s="202" t="s">
        <v>8</v>
      </c>
      <c r="C41" s="201">
        <v>4.7488493015051398</v>
      </c>
      <c r="F41" s="215"/>
      <c r="G41" s="215"/>
    </row>
    <row r="42" spans="1:7" s="53" customFormat="1" x14ac:dyDescent="0.25">
      <c r="A42" s="55"/>
      <c r="B42" s="202" t="s">
        <v>6</v>
      </c>
      <c r="C42" s="201">
        <v>5.1668217754593782</v>
      </c>
      <c r="F42" s="215"/>
      <c r="G42" s="215"/>
    </row>
    <row r="43" spans="1:7" s="53" customFormat="1" x14ac:dyDescent="0.25">
      <c r="A43" s="55"/>
      <c r="B43" s="202" t="s">
        <v>3</v>
      </c>
      <c r="C43" s="201">
        <v>6.2866896933753731</v>
      </c>
      <c r="F43" s="215"/>
      <c r="G43" s="215"/>
    </row>
    <row r="44" spans="1:7" s="53" customFormat="1" x14ac:dyDescent="0.25">
      <c r="A44" s="55"/>
      <c r="B44" s="202" t="s">
        <v>2</v>
      </c>
      <c r="C44" s="201">
        <v>8.6295722338489949</v>
      </c>
      <c r="F44" s="215"/>
      <c r="G44" s="215"/>
    </row>
    <row r="45" spans="1:7" s="53" customFormat="1" x14ac:dyDescent="0.25">
      <c r="A45" s="55"/>
      <c r="B45" s="202" t="s">
        <v>98</v>
      </c>
      <c r="C45" s="201">
        <v>31.400109916502938</v>
      </c>
      <c r="F45" s="215"/>
      <c r="G45" s="215"/>
    </row>
    <row r="46" spans="1:7" s="53" customFormat="1" x14ac:dyDescent="0.25">
      <c r="A46" s="55"/>
      <c r="B46" s="61"/>
      <c r="C46" s="61"/>
      <c r="F46" s="215"/>
      <c r="G46" s="215"/>
    </row>
    <row r="47" spans="1:7" s="53" customFormat="1" x14ac:dyDescent="0.25">
      <c r="A47" s="55"/>
      <c r="B47" s="61"/>
      <c r="C47" s="61"/>
      <c r="F47" s="215"/>
      <c r="G47" s="215"/>
    </row>
    <row r="48" spans="1:7" s="53" customFormat="1" x14ac:dyDescent="0.25">
      <c r="A48" s="55"/>
      <c r="B48" s="61"/>
      <c r="C48" s="61"/>
      <c r="F48" s="215"/>
      <c r="G48" s="215"/>
    </row>
    <row r="49" spans="1:7" s="53" customFormat="1" x14ac:dyDescent="0.25">
      <c r="A49" s="55"/>
      <c r="B49" s="61"/>
      <c r="C49" s="61"/>
      <c r="F49" s="215"/>
      <c r="G49" s="215"/>
    </row>
    <row r="50" spans="1:7" x14ac:dyDescent="0.25">
      <c r="A50" s="219"/>
      <c r="B50" s="218"/>
      <c r="C50" s="218"/>
    </row>
    <row r="51" spans="1:7" x14ac:dyDescent="0.25">
      <c r="A51" s="219"/>
      <c r="B51" s="218"/>
      <c r="C51" s="218"/>
    </row>
    <row r="52" spans="1:7" x14ac:dyDescent="0.25">
      <c r="A52" s="219"/>
      <c r="B52" s="218"/>
      <c r="C52" s="218"/>
    </row>
    <row r="53" spans="1:7" x14ac:dyDescent="0.25">
      <c r="A53" s="219"/>
      <c r="B53" s="218"/>
      <c r="C53" s="218"/>
    </row>
    <row r="54" spans="1:7" x14ac:dyDescent="0.25">
      <c r="A54" s="219"/>
      <c r="B54" s="218"/>
      <c r="C54" s="218"/>
    </row>
    <row r="55" spans="1:7" x14ac:dyDescent="0.25">
      <c r="A55" s="219"/>
      <c r="B55" s="218"/>
      <c r="C55" s="218"/>
    </row>
    <row r="56" spans="1:7" x14ac:dyDescent="0.25">
      <c r="A56" s="219"/>
      <c r="B56" s="218"/>
      <c r="C56" s="218"/>
    </row>
    <row r="57" spans="1:7" x14ac:dyDescent="0.25">
      <c r="A57" s="219"/>
    </row>
    <row r="58" spans="1:7" x14ac:dyDescent="0.25">
      <c r="A58" s="219"/>
    </row>
    <row r="59" spans="1:7" x14ac:dyDescent="0.25">
      <c r="A59" s="219"/>
    </row>
    <row r="60" spans="1:7" x14ac:dyDescent="0.25">
      <c r="A60" s="219"/>
    </row>
    <row r="61" spans="1:7" x14ac:dyDescent="0.25">
      <c r="A61" s="219"/>
    </row>
    <row r="62" spans="1:7" x14ac:dyDescent="0.25">
      <c r="A62" s="219"/>
    </row>
    <row r="63" spans="1:7" x14ac:dyDescent="0.25">
      <c r="A63" s="219"/>
    </row>
    <row r="64" spans="1:7" x14ac:dyDescent="0.25">
      <c r="A64" s="219"/>
    </row>
    <row r="65" spans="1:3" x14ac:dyDescent="0.25">
      <c r="A65" s="219"/>
    </row>
    <row r="66" spans="1:3" x14ac:dyDescent="0.25">
      <c r="A66" s="219"/>
    </row>
    <row r="67" spans="1:3" x14ac:dyDescent="0.25">
      <c r="A67" s="219"/>
    </row>
    <row r="68" spans="1:3" x14ac:dyDescent="0.25">
      <c r="A68" s="219"/>
    </row>
    <row r="69" spans="1:3" x14ac:dyDescent="0.25">
      <c r="A69" s="219"/>
    </row>
    <row r="70" spans="1:3" x14ac:dyDescent="0.25">
      <c r="A70" s="219"/>
    </row>
    <row r="71" spans="1:3" x14ac:dyDescent="0.25">
      <c r="A71" s="219"/>
    </row>
    <row r="72" spans="1:3" x14ac:dyDescent="0.25">
      <c r="A72" s="219"/>
    </row>
    <row r="73" spans="1:3" x14ac:dyDescent="0.25">
      <c r="A73" s="219"/>
      <c r="B73" s="218"/>
      <c r="C73" s="218"/>
    </row>
    <row r="74" spans="1:3" x14ac:dyDescent="0.25">
      <c r="A74" s="219"/>
      <c r="B74" s="218"/>
      <c r="C74" s="218"/>
    </row>
    <row r="75" spans="1:3" x14ac:dyDescent="0.25">
      <c r="A75" s="219"/>
      <c r="B75" s="218"/>
      <c r="C75" s="218"/>
    </row>
    <row r="76" spans="1:3" x14ac:dyDescent="0.25">
      <c r="A76" s="219"/>
      <c r="B76" s="218"/>
      <c r="C76" s="218"/>
    </row>
    <row r="77" spans="1:3" x14ac:dyDescent="0.25">
      <c r="A77" s="219"/>
      <c r="B77" s="218"/>
      <c r="C77" s="218"/>
    </row>
    <row r="78" spans="1:3" x14ac:dyDescent="0.25">
      <c r="A78" s="219"/>
      <c r="B78" s="218"/>
      <c r="C78" s="218"/>
    </row>
    <row r="79" spans="1:3" x14ac:dyDescent="0.25">
      <c r="A79" s="219"/>
      <c r="B79" s="218"/>
      <c r="C79" s="218"/>
    </row>
    <row r="80" spans="1:3" x14ac:dyDescent="0.25">
      <c r="A80" s="219"/>
      <c r="B80" s="218"/>
      <c r="C80" s="218"/>
    </row>
    <row r="81" spans="1:3" x14ac:dyDescent="0.25">
      <c r="A81" s="219"/>
      <c r="B81" s="218"/>
      <c r="C81" s="218"/>
    </row>
    <row r="82" spans="1:3" x14ac:dyDescent="0.25">
      <c r="A82" s="219"/>
      <c r="B82" s="218"/>
      <c r="C82" s="218"/>
    </row>
    <row r="83" spans="1:3" x14ac:dyDescent="0.25">
      <c r="A83" s="219"/>
      <c r="B83" s="218"/>
      <c r="C83" s="218"/>
    </row>
    <row r="84" spans="1:3" x14ac:dyDescent="0.25">
      <c r="A84" s="219"/>
      <c r="B84" s="218"/>
      <c r="C84" s="218"/>
    </row>
    <row r="85" spans="1:3" x14ac:dyDescent="0.25">
      <c r="A85" s="219"/>
      <c r="B85" s="218"/>
      <c r="C85" s="218"/>
    </row>
    <row r="86" spans="1:3" x14ac:dyDescent="0.25">
      <c r="A86" s="219"/>
      <c r="B86" s="218"/>
      <c r="C86" s="218"/>
    </row>
    <row r="87" spans="1:3" x14ac:dyDescent="0.25">
      <c r="A87" s="219"/>
      <c r="B87" s="218"/>
      <c r="C87" s="218"/>
    </row>
    <row r="88" spans="1:3" x14ac:dyDescent="0.25">
      <c r="A88" s="219"/>
      <c r="B88" s="218"/>
      <c r="C88" s="218"/>
    </row>
    <row r="89" spans="1:3" x14ac:dyDescent="0.25">
      <c r="A89" s="219"/>
      <c r="B89" s="218"/>
      <c r="C89" s="218"/>
    </row>
    <row r="90" spans="1:3" x14ac:dyDescent="0.25">
      <c r="A90" s="219"/>
      <c r="B90" s="218"/>
      <c r="C90" s="218"/>
    </row>
    <row r="91" spans="1:3" x14ac:dyDescent="0.25">
      <c r="A91" s="219"/>
      <c r="B91" s="218"/>
      <c r="C91" s="218"/>
    </row>
    <row r="92" spans="1:3" x14ac:dyDescent="0.25">
      <c r="A92" s="219"/>
      <c r="B92" s="218"/>
      <c r="C92" s="218"/>
    </row>
    <row r="93" spans="1:3" x14ac:dyDescent="0.25">
      <c r="A93" s="219"/>
      <c r="B93" s="218"/>
      <c r="C93" s="218"/>
    </row>
    <row r="94" spans="1:3" x14ac:dyDescent="0.25">
      <c r="A94" s="219"/>
      <c r="B94" s="218"/>
      <c r="C94" s="218"/>
    </row>
    <row r="95" spans="1:3" x14ac:dyDescent="0.25">
      <c r="A95" s="219"/>
      <c r="B95" s="218"/>
      <c r="C95" s="218"/>
    </row>
    <row r="96" spans="1:3" x14ac:dyDescent="0.25">
      <c r="A96" s="219"/>
      <c r="B96" s="218"/>
      <c r="C96" s="218"/>
    </row>
    <row r="97" spans="1:3" x14ac:dyDescent="0.25">
      <c r="A97" s="219"/>
      <c r="B97" s="218"/>
      <c r="C97" s="218"/>
    </row>
    <row r="98" spans="1:3" x14ac:dyDescent="0.25">
      <c r="A98" s="219"/>
      <c r="B98" s="218"/>
      <c r="C98" s="218"/>
    </row>
    <row r="99" spans="1:3" x14ac:dyDescent="0.25">
      <c r="A99" s="219"/>
      <c r="B99" s="218"/>
      <c r="C99" s="218"/>
    </row>
    <row r="100" spans="1:3" x14ac:dyDescent="0.25">
      <c r="A100" s="219"/>
      <c r="B100" s="218"/>
      <c r="C100" s="218"/>
    </row>
    <row r="101" spans="1:3" x14ac:dyDescent="0.25">
      <c r="A101" s="219"/>
      <c r="B101" s="218"/>
      <c r="C101" s="218"/>
    </row>
    <row r="102" spans="1:3" x14ac:dyDescent="0.25">
      <c r="A102" s="219"/>
      <c r="B102" s="218"/>
      <c r="C102" s="218"/>
    </row>
    <row r="103" spans="1:3" x14ac:dyDescent="0.25">
      <c r="A103" s="219"/>
      <c r="B103" s="218"/>
      <c r="C103" s="218"/>
    </row>
    <row r="104" spans="1:3" x14ac:dyDescent="0.25">
      <c r="A104" s="219"/>
      <c r="B104" s="218"/>
      <c r="C104" s="218"/>
    </row>
    <row r="105" spans="1:3" x14ac:dyDescent="0.25">
      <c r="A105" s="219"/>
      <c r="B105" s="218"/>
      <c r="C105" s="218"/>
    </row>
    <row r="106" spans="1:3" x14ac:dyDescent="0.25">
      <c r="A106" s="219"/>
      <c r="B106" s="218"/>
      <c r="C106" s="218"/>
    </row>
    <row r="107" spans="1:3" x14ac:dyDescent="0.25">
      <c r="A107" s="219"/>
      <c r="B107" s="218"/>
      <c r="C107" s="218"/>
    </row>
    <row r="108" spans="1:3" x14ac:dyDescent="0.25">
      <c r="A108" s="219"/>
      <c r="B108" s="218"/>
      <c r="C108" s="218"/>
    </row>
    <row r="109" spans="1:3" x14ac:dyDescent="0.25">
      <c r="A109" s="219"/>
      <c r="B109" s="218"/>
      <c r="C109" s="218"/>
    </row>
    <row r="110" spans="1:3" x14ac:dyDescent="0.25">
      <c r="A110" s="219"/>
      <c r="B110" s="218"/>
      <c r="C110" s="218"/>
    </row>
    <row r="111" spans="1:3" x14ac:dyDescent="0.25">
      <c r="A111" s="219"/>
      <c r="B111" s="218"/>
      <c r="C111" s="218"/>
    </row>
    <row r="112" spans="1:3" x14ac:dyDescent="0.25">
      <c r="A112" s="219"/>
      <c r="B112" s="218"/>
      <c r="C112" s="218"/>
    </row>
    <row r="113" spans="1:3" x14ac:dyDescent="0.25">
      <c r="A113" s="219"/>
      <c r="B113" s="218"/>
      <c r="C113" s="218"/>
    </row>
    <row r="114" spans="1:3" x14ac:dyDescent="0.25">
      <c r="A114" s="219"/>
      <c r="B114" s="218"/>
      <c r="C114" s="218"/>
    </row>
    <row r="115" spans="1:3" x14ac:dyDescent="0.25">
      <c r="A115" s="219"/>
      <c r="B115" s="218"/>
      <c r="C115" s="218"/>
    </row>
    <row r="116" spans="1:3" x14ac:dyDescent="0.25">
      <c r="A116" s="219"/>
      <c r="B116" s="218"/>
      <c r="C116" s="218"/>
    </row>
    <row r="117" spans="1:3" x14ac:dyDescent="0.25">
      <c r="A117" s="219"/>
      <c r="B117" s="218"/>
      <c r="C117" s="218"/>
    </row>
    <row r="118" spans="1:3" x14ac:dyDescent="0.25">
      <c r="A118" s="219"/>
      <c r="B118" s="218"/>
      <c r="C118" s="218"/>
    </row>
    <row r="119" spans="1:3" x14ac:dyDescent="0.25">
      <c r="A119" s="219"/>
      <c r="B119" s="218"/>
      <c r="C119" s="218"/>
    </row>
    <row r="120" spans="1:3" x14ac:dyDescent="0.25">
      <c r="A120" s="219"/>
      <c r="B120" s="218"/>
      <c r="C120" s="218"/>
    </row>
    <row r="121" spans="1:3" x14ac:dyDescent="0.25">
      <c r="A121" s="219"/>
      <c r="B121" s="218"/>
      <c r="C121" s="218"/>
    </row>
    <row r="122" spans="1:3" x14ac:dyDescent="0.25">
      <c r="A122" s="219"/>
      <c r="B122" s="218"/>
      <c r="C122" s="218"/>
    </row>
    <row r="123" spans="1:3" x14ac:dyDescent="0.25">
      <c r="A123" s="219"/>
      <c r="B123" s="218"/>
      <c r="C123" s="218"/>
    </row>
    <row r="124" spans="1:3" x14ac:dyDescent="0.25">
      <c r="A124" s="219"/>
      <c r="B124" s="218"/>
      <c r="C124" s="218"/>
    </row>
    <row r="125" spans="1:3" x14ac:dyDescent="0.25">
      <c r="A125" s="219"/>
      <c r="B125" s="218"/>
      <c r="C125" s="218"/>
    </row>
    <row r="126" spans="1:3" x14ac:dyDescent="0.25">
      <c r="A126" s="219"/>
      <c r="B126" s="218"/>
      <c r="C126" s="218"/>
    </row>
    <row r="127" spans="1:3" x14ac:dyDescent="0.25">
      <c r="A127" s="219"/>
      <c r="B127" s="218"/>
      <c r="C127" s="218"/>
    </row>
    <row r="128" spans="1:3" x14ac:dyDescent="0.25">
      <c r="A128" s="219"/>
      <c r="B128" s="218"/>
      <c r="C128" s="218"/>
    </row>
    <row r="129" spans="1:3" x14ac:dyDescent="0.25">
      <c r="A129" s="219"/>
      <c r="B129" s="218"/>
      <c r="C129" s="218"/>
    </row>
    <row r="130" spans="1:3" x14ac:dyDescent="0.25">
      <c r="A130" s="219"/>
      <c r="B130" s="218"/>
      <c r="C130" s="218"/>
    </row>
    <row r="131" spans="1:3" x14ac:dyDescent="0.25">
      <c r="A131" s="219"/>
      <c r="B131" s="218"/>
      <c r="C131" s="218"/>
    </row>
    <row r="132" spans="1:3" x14ac:dyDescent="0.25">
      <c r="A132" s="219"/>
      <c r="B132" s="218"/>
      <c r="C132" s="218"/>
    </row>
    <row r="133" spans="1:3" x14ac:dyDescent="0.25">
      <c r="A133" s="219"/>
      <c r="B133" s="218"/>
      <c r="C133" s="218"/>
    </row>
    <row r="134" spans="1:3" x14ac:dyDescent="0.25">
      <c r="A134" s="214"/>
      <c r="B134" s="220"/>
      <c r="C134" s="220"/>
    </row>
  </sheetData>
  <sortState ref="B33:C45">
    <sortCondition ref="C58:C70"/>
  </sortState>
  <mergeCells count="7">
    <mergeCell ref="A1:E1"/>
    <mergeCell ref="A2:E2"/>
    <mergeCell ref="A3:E3"/>
    <mergeCell ref="A4:A5"/>
    <mergeCell ref="B4:C4"/>
    <mergeCell ref="D4:D5"/>
    <mergeCell ref="E4:E5"/>
  </mergeCells>
  <printOptions horizontalCentered="1" verticalCentered="1"/>
  <pageMargins left="0.70866141732283472" right="0.70866141732283472" top="0.74803149606299213" bottom="0.74803149606299213" header="0.31496062992125984" footer="0.31496062992125984"/>
  <pageSetup paperSize="119" orientation="portrait" r:id="rId1"/>
  <headerFooter>
    <oddHeader>&amp;L&amp;G&amp;C&amp;"-,Negrita"Comercio Exterior del Sector Agropecuario
Primer Semestre, 2022-2023&amp;R&amp;G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39</vt:i4>
      </vt:variant>
    </vt:vector>
  </HeadingPairs>
  <TitlesOfParts>
    <vt:vector size="60" baseType="lpstr">
      <vt:lpstr>Portada</vt:lpstr>
      <vt:lpstr>Contraportada</vt:lpstr>
      <vt:lpstr>Índice</vt:lpstr>
      <vt:lpstr>Presentación</vt:lpstr>
      <vt:lpstr>Comportamiento Exportaciones</vt:lpstr>
      <vt:lpstr>Comportamiento Importaciones</vt:lpstr>
      <vt:lpstr>cuadro 1</vt:lpstr>
      <vt:lpstr>cuadro 2</vt:lpstr>
      <vt:lpstr>cuadro 3</vt:lpstr>
      <vt:lpstr>cuadro 4</vt:lpstr>
      <vt:lpstr>cuadro 5</vt:lpstr>
      <vt:lpstr>cuadro 6</vt:lpstr>
      <vt:lpstr>cuadro 7</vt:lpstr>
      <vt:lpstr>cuadro 8</vt:lpstr>
      <vt:lpstr>cuadro 9</vt:lpstr>
      <vt:lpstr>cuadro 10</vt:lpstr>
      <vt:lpstr>cuadro 11</vt:lpstr>
      <vt:lpstr>cuadro 12</vt:lpstr>
      <vt:lpstr>cuadro 13</vt:lpstr>
      <vt:lpstr>cuadro 14</vt:lpstr>
      <vt:lpstr>Hoja1</vt:lpstr>
      <vt:lpstr>Índice!_Hlk74223955</vt:lpstr>
      <vt:lpstr>'Comportamiento Exportaciones'!Área_de_impresión</vt:lpstr>
      <vt:lpstr>'Comportamiento Importaciones'!Área_de_impresión</vt:lpstr>
      <vt:lpstr>Contraportada!Área_de_impresión</vt:lpstr>
      <vt:lpstr>'cuadro 1'!Área_de_impresión</vt:lpstr>
      <vt:lpstr>'cuadro 10'!Área_de_impresión</vt:lpstr>
      <vt:lpstr>'cuadro 11'!Área_de_impresión</vt:lpstr>
      <vt:lpstr>'cuadro 12'!Área_de_impresión</vt:lpstr>
      <vt:lpstr>'cuadro 13'!Área_de_impresión</vt:lpstr>
      <vt:lpstr>'cuadro 14'!Área_de_impresión</vt:lpstr>
      <vt:lpstr>'cuadro 2'!Área_de_impresión</vt:lpstr>
      <vt:lpstr>'cuadro 3'!Área_de_impresión</vt:lpstr>
      <vt:lpstr>'cuadro 4'!Área_de_impresión</vt:lpstr>
      <vt:lpstr>'cuadro 5'!Área_de_impresión</vt:lpstr>
      <vt:lpstr>'cuadro 6'!Área_de_impresión</vt:lpstr>
      <vt:lpstr>'cuadro 7'!Área_de_impresión</vt:lpstr>
      <vt:lpstr>'cuadro 8'!Área_de_impresión</vt:lpstr>
      <vt:lpstr>'cuadro 9'!Área_de_impresión</vt:lpstr>
      <vt:lpstr>Índice!Área_de_impresión</vt:lpstr>
      <vt:lpstr>Portada!Área_de_impresión</vt:lpstr>
      <vt:lpstr>Presentación!Área_de_impresión</vt:lpstr>
      <vt:lpstr>'Comportamiento Exportaciones'!Print_Area</vt:lpstr>
      <vt:lpstr>'Comportamiento Importaciones'!Print_Area</vt:lpstr>
      <vt:lpstr>'cuadro 1'!Print_Area</vt:lpstr>
      <vt:lpstr>'cuadro 10'!Print_Area</vt:lpstr>
      <vt:lpstr>'cuadro 11'!Print_Area</vt:lpstr>
      <vt:lpstr>'cuadro 12'!Print_Area</vt:lpstr>
      <vt:lpstr>'cuadro 13'!Print_Area</vt:lpstr>
      <vt:lpstr>'cuadro 14'!Print_Area</vt:lpstr>
      <vt:lpstr>'cuadro 2'!Print_Area</vt:lpstr>
      <vt:lpstr>'cuadro 3'!Print_Area</vt:lpstr>
      <vt:lpstr>'cuadro 4'!Print_Area</vt:lpstr>
      <vt:lpstr>'cuadro 5'!Print_Area</vt:lpstr>
      <vt:lpstr>'cuadro 6'!Print_Area</vt:lpstr>
      <vt:lpstr>'cuadro 7'!Print_Area</vt:lpstr>
      <vt:lpstr>'cuadro 8'!Print_Area</vt:lpstr>
      <vt:lpstr>'cuadro 9'!Print_Area</vt:lpstr>
      <vt:lpstr>Índice!Print_Area</vt:lpstr>
      <vt:lpstr>Presentación!Print_Area</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Mora</dc:creator>
  <cp:lastModifiedBy>Sandra Mora</cp:lastModifiedBy>
  <cp:lastPrinted>2023-09-21T19:12:38Z</cp:lastPrinted>
  <dcterms:created xsi:type="dcterms:W3CDTF">2023-09-19T12:45:54Z</dcterms:created>
  <dcterms:modified xsi:type="dcterms:W3CDTF">2023-09-21T19:58:03Z</dcterms:modified>
</cp:coreProperties>
</file>